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VitaB\Desktop\"/>
    </mc:Choice>
  </mc:AlternateContent>
  <xr:revisionPtr revIDLastSave="0" documentId="8_{39DEF1C4-28E7-4CB1-97A0-C1B756500A04}" xr6:coauthVersionLast="47" xr6:coauthVersionMax="47" xr10:uidLastSave="{00000000-0000-0000-0000-000000000000}"/>
  <bookViews>
    <workbookView xWindow="28680" yWindow="5310" windowWidth="29040" windowHeight="15720" tabRatio="740" activeTab="3" xr2:uid="{00000000-000D-0000-FFFF-FFFF00000000}"/>
  </bookViews>
  <sheets>
    <sheet name="Titullapa" sheetId="33" r:id="rId1"/>
    <sheet name="Saturs" sheetId="21" r:id="rId2"/>
    <sheet name="IP1Cilvēkresursi" sheetId="2" r:id="rId3"/>
    <sheet name="IP2Ekonomika" sheetId="34" r:id="rId4"/>
    <sheet name="IP3Kulturvide" sheetId="29" r:id="rId5"/>
  </sheets>
  <definedNames>
    <definedName name="_xlnm._FilterDatabase" localSheetId="2" hidden="1">IP1Cilvēkresursi!$B$2:$N$38</definedName>
    <definedName name="_xlnm._FilterDatabase" localSheetId="3" hidden="1">IP2Ekonomika!$A$2:$N$120</definedName>
    <definedName name="_xlnm._FilterDatabase" localSheetId="4" hidden="1">IP3Kulturvide!$A$2:$N$44</definedName>
    <definedName name="_xlnm.Print_Area" localSheetId="2">IP1Cilvēkresursi!$A$1:$N$38</definedName>
    <definedName name="_xlnm.Print_Area" localSheetId="3">IP2Ekonomika!$A$1:$N$120</definedName>
    <definedName name="_xlnm.Print_Area" localSheetId="4">IP3Kulturvide!$A$1:$N$47</definedName>
    <definedName name="_xlnm.Print_Area" localSheetId="1">Saturs!$A$1:$N$12</definedName>
  </definedNames>
  <calcPr calcId="191029"/>
</workbook>
</file>

<file path=xl/calcChain.xml><?xml version="1.0" encoding="utf-8"?>
<calcChain xmlns="http://schemas.openxmlformats.org/spreadsheetml/2006/main">
  <c r="G14" i="34" l="1"/>
  <c r="I120" i="34"/>
  <c r="F120" i="34"/>
  <c r="H110" i="34"/>
  <c r="H109" i="34"/>
  <c r="G109" i="34"/>
  <c r="G108" i="34"/>
  <c r="H108" i="34" s="1"/>
  <c r="H107" i="34"/>
  <c r="G107" i="34"/>
  <c r="H106" i="34"/>
  <c r="G106" i="34"/>
  <c r="H105" i="34"/>
  <c r="G105" i="34"/>
  <c r="H104" i="34"/>
  <c r="G104" i="34"/>
  <c r="H101" i="34"/>
  <c r="G101" i="34"/>
  <c r="H100" i="34"/>
  <c r="G100" i="34"/>
  <c r="H98" i="34"/>
  <c r="G98" i="34" s="1"/>
  <c r="H95" i="34"/>
  <c r="G95" i="34"/>
  <c r="H93" i="34"/>
  <c r="G91" i="34"/>
  <c r="H91" i="34" s="1"/>
  <c r="G90" i="34"/>
  <c r="H90" i="34" s="1"/>
  <c r="G81" i="34"/>
  <c r="H81" i="34" s="1"/>
  <c r="G72" i="34"/>
  <c r="H72" i="34" s="1"/>
  <c r="G68" i="34"/>
  <c r="G66" i="34"/>
  <c r="H66" i="34" s="1"/>
  <c r="H65" i="34"/>
  <c r="G65" i="34"/>
  <c r="G64" i="34"/>
  <c r="H64" i="34" s="1"/>
  <c r="H63" i="34"/>
  <c r="G63" i="34"/>
  <c r="G62" i="34"/>
  <c r="H62" i="34" s="1"/>
  <c r="H61" i="34"/>
  <c r="G61" i="34"/>
  <c r="G59" i="34"/>
  <c r="H59" i="34" s="1"/>
  <c r="H58" i="34"/>
  <c r="G58" i="34"/>
  <c r="G57" i="34"/>
  <c r="H57" i="34" s="1"/>
  <c r="H56" i="34"/>
  <c r="G56" i="34"/>
  <c r="G55" i="34"/>
  <c r="H55" i="34" s="1"/>
  <c r="H54" i="34"/>
  <c r="G54" i="34"/>
  <c r="G53" i="34"/>
  <c r="H53" i="34" s="1"/>
  <c r="H52" i="34"/>
  <c r="G52" i="34"/>
  <c r="G51" i="34"/>
  <c r="H51" i="34" s="1"/>
  <c r="H50" i="34"/>
  <c r="G50" i="34"/>
  <c r="G49" i="34"/>
  <c r="H49" i="34" s="1"/>
  <c r="H48" i="34"/>
  <c r="G48" i="34"/>
  <c r="G47" i="34"/>
  <c r="H47" i="34" s="1"/>
  <c r="H46" i="34"/>
  <c r="G46" i="34"/>
  <c r="G45" i="34"/>
  <c r="H45" i="34" s="1"/>
  <c r="H44" i="34"/>
  <c r="G44" i="34"/>
  <c r="G43" i="34"/>
  <c r="H43" i="34" s="1"/>
  <c r="H42" i="34"/>
  <c r="G42" i="34"/>
  <c r="G41" i="34"/>
  <c r="H41" i="34" s="1"/>
  <c r="H40" i="34"/>
  <c r="G40" i="34"/>
  <c r="G39" i="34"/>
  <c r="H39" i="34" s="1"/>
  <c r="H38" i="34"/>
  <c r="G38" i="34"/>
  <c r="G37" i="34"/>
  <c r="H37" i="34" s="1"/>
  <c r="H35" i="34"/>
  <c r="G35" i="34"/>
  <c r="G34" i="34"/>
  <c r="H34" i="34" s="1"/>
  <c r="H33" i="34"/>
  <c r="G33" i="34"/>
  <c r="G32" i="34"/>
  <c r="H32" i="34" s="1"/>
  <c r="H31" i="34"/>
  <c r="G31" i="34"/>
  <c r="G30" i="34"/>
  <c r="H30" i="34" s="1"/>
  <c r="H29" i="34"/>
  <c r="G29" i="34"/>
  <c r="G28" i="34"/>
  <c r="H28" i="34" s="1"/>
  <c r="H26" i="34"/>
  <c r="G26" i="34"/>
  <c r="G25" i="34"/>
  <c r="H25" i="34" s="1"/>
  <c r="H24" i="34"/>
  <c r="G24" i="34"/>
  <c r="G23" i="34"/>
  <c r="H23" i="34" s="1"/>
  <c r="H22" i="34"/>
  <c r="G22" i="34"/>
  <c r="G21" i="34"/>
  <c r="H21" i="34" s="1"/>
  <c r="H20" i="34"/>
  <c r="G20" i="34"/>
  <c r="G19" i="34"/>
  <c r="H19" i="34" s="1"/>
  <c r="H18" i="34"/>
  <c r="G18" i="34"/>
  <c r="G17" i="34"/>
  <c r="H17" i="34" s="1"/>
  <c r="H16" i="34"/>
  <c r="G16" i="34"/>
  <c r="G9" i="34"/>
  <c r="G5" i="34"/>
  <c r="G120" i="34" s="1"/>
  <c r="I44" i="29"/>
  <c r="H44" i="29"/>
  <c r="G44" i="29"/>
  <c r="F44" i="29"/>
  <c r="I38" i="2"/>
  <c r="F38" i="2"/>
  <c r="H5" i="34" l="1"/>
  <c r="H120" i="34" s="1"/>
  <c r="F11" i="29" l="1"/>
  <c r="F6" i="29"/>
  <c r="F23" i="2"/>
  <c r="F6" i="2"/>
  <c r="F5" i="2"/>
  <c r="G21" i="29" l="1"/>
  <c r="G19" i="2" l="1"/>
  <c r="H19" i="2" s="1"/>
  <c r="G12" i="2" l="1"/>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38" i="2"/>
  <c r="H10" i="2" l="1"/>
  <c r="H38"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<sst xmlns="http://schemas.openxmlformats.org/spreadsheetml/2006/main" count="1151" uniqueCount="497">
  <si>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</si>
  <si>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</si>
  <si>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</si>
  <si>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</si>
  <si>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</si>
  <si>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</si>
  <si>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</si>
  <si>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</si>
  <si>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</si>
  <si>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</si>
  <si>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</si>
  <si>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</si>
  <si>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</si>
  <si>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</si>
  <si>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</si>
  <si>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</si>
  <si>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</si>
  <si>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</si>
  <si>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</si>
  <si>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</si>
  <si>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</si>
  <si>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</si>
  <si>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</si>
  <si>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</si>
  <si>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</si>
  <si>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</si>
  <si>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</si>
  <si>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</si>
  <si>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</si>
  <si>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</si>
  <si>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</si>
  <si>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</si>
  <si>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</si>
  <si>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</si>
  <si>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</si>
  <si>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</si>
  <si>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</si>
  <si>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</si>
  <si>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</si>
  <si>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</si>
  <si>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</si>
  <si>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</si>
  <si>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</si>
  <si>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</si>
  <si>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</si>
  <si>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</si>
  <si>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</si>
  <si>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</si>
  <si>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</si>
  <si>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</si>
  <si>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</si>
  <si>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</si>
  <si>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</si>
  <si>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</si>
  <si>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</si>
  <si>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</si>
  <si>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</si>
  <si>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</si>
  <si>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</si>
  <si>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</si>
  <si>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</si>
  <si>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</si>
  <si>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</si>
  <si>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</si>
  <si>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</si>
  <si>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</si>
  <si>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</si>
  <si>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</si>
  <si>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</si>
  <si>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</si>
  <si>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</si>
  <si>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</si>
  <si>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</si>
  <si>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</si>
  <si>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</si>
  <si>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</si>
  <si>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</si>
  <si>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</si>
  <si>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</si>
  <si>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</si>
  <si>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</si>
  <si>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</si>
  <si>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</si>
  <si>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</si>
  <si>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</si>
  <si>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</si>
  <si>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</si>
  <si>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</si>
  <si>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</si>
  <si>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</si>
  <si>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</si>
  <si>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</si>
  <si>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</si>
  <si>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</si>
  <si>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 xml:space="preserve"> IP3.Kultūras telpas attīstība un dzīves vides kvalitāte  (RVK)</t>
  </si>
  <si>
    <t>5</t>
  </si>
  <si>
    <t>Jaunās ielas pārbūve</t>
  </si>
  <si>
    <t>Stāmerienas pils pārbūve, atjaunošana un restaurācija</t>
  </si>
  <si>
    <t>Atjaunota un restaurēta Stāmerienas pils iekšpuse</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</si>
  <si>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</si>
  <si>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</si>
  <si>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</si>
  <si>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</si>
  <si>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</si>
  <si>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</si>
  <si>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</si>
  <si>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</si>
  <si>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</si>
  <si>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</si>
  <si>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</si>
  <si>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</si>
  <si>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</si>
  <si>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</si>
  <si>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</si>
  <si>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</si>
  <si>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</si>
  <si>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</si>
  <si>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</si>
  <si>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</si>
  <si>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</si>
  <si>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</si>
  <si>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</si>
  <si>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</si>
  <si>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</si>
  <si>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</si>
  <si>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</si>
  <si>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</si>
  <si>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</si>
  <si>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</si>
  <si>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</si>
  <si>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</si>
  <si>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</si>
  <si>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</si>
  <si>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</si>
  <si>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</si>
  <si>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</si>
  <si>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</si>
  <si>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</si>
  <si>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</si>
  <si>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</si>
  <si>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</si>
  <si>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</si>
  <si>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</si>
  <si>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</si>
  <si>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</si>
  <si>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</si>
  <si>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</si>
  <si>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</si>
  <si>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</si>
  <si>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</si>
  <si>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</si>
  <si>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</si>
  <si>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</si>
  <si>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</si>
  <si>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</si>
  <si>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</si>
  <si>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</si>
  <si>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</si>
  <si>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</si>
  <si>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</si>
  <si>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</si>
  <si>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</si>
  <si>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</si>
  <si>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</si>
  <si>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</si>
  <si>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</si>
  <si>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</si>
  <si>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</si>
  <si>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</si>
  <si>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</si>
  <si>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</si>
  <si>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</si>
  <si>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</si>
  <si>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</si>
  <si>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</si>
  <si>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</si>
  <si>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</si>
  <si>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</si>
  <si>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</si>
  <si>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</si>
  <si>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</si>
  <si>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</si>
  <si>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</si>
  <si>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</si>
  <si>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</si>
  <si>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</si>
  <si>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</si>
  <si>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</si>
  <si>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</si>
  <si>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</si>
  <si>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</si>
  <si>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</si>
  <si>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</si>
  <si>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</si>
  <si>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</si>
  <si>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</si>
  <si>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</si>
  <si>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</si>
  <si>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</si>
  <si>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</si>
  <si>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</si>
  <si>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</si>
  <si>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</si>
  <si>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</si>
  <si>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</si>
  <si>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</si>
  <si>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</si>
  <si>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</si>
  <si>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</si>
  <si>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</si>
  <si>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</si>
  <si>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</si>
  <si>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</si>
  <si>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</si>
  <si>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</si>
  <si>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</si>
  <si>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</si>
  <si>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</si>
  <si>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</si>
  <si>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</si>
  <si>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</si>
  <si>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</si>
  <si>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</si>
  <si>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</si>
  <si>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</si>
  <si>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</si>
  <si>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</si>
  <si>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</si>
  <si>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</si>
  <si>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</si>
  <si>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</si>
  <si>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</si>
  <si>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</si>
  <si>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</si>
  <si>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</si>
  <si>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</si>
  <si>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</si>
  <si>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</si>
  <si>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</si>
  <si>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</si>
  <si>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</si>
  <si>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</si>
  <si>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</si>
  <si>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</si>
  <si>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</si>
  <si>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</si>
  <si>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</si>
  <si>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</si>
  <si>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</si>
  <si>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</si>
  <si>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</si>
  <si>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</si>
  <si>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</si>
  <si>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</si>
  <si>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</si>
  <si>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</si>
  <si>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</si>
  <si>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</si>
  <si>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</si>
  <si>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</si>
  <si>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</si>
  <si>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</si>
  <si>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</si>
  <si>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</si>
  <si>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</si>
  <si>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</si>
  <si>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</si>
  <si>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</si>
  <si>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</si>
  <si>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</si>
  <si>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</si>
  <si>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</si>
  <si>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</si>
  <si>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</si>
  <si>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</si>
  <si>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</si>
  <si>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</si>
  <si>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</si>
  <si>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</si>
  <si>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</si>
  <si>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</si>
  <si>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</si>
  <si>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</si>
  <si>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</si>
  <si>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</si>
  <si>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</si>
  <si>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</si>
  <si>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</si>
  <si>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</si>
  <si>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</si>
  <si>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</si>
  <si>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</si>
  <si>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</si>
  <si>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</si>
  <si>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</si>
  <si>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</si>
  <si>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</si>
  <si>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</si>
  <si>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</si>
  <si>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</si>
  <si>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</si>
  <si>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</si>
  <si>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</si>
  <si>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</si>
  <si>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</si>
  <si>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</si>
  <si>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</si>
  <si>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</si>
  <si>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</si>
  <si>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</si>
  <si>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</si>
  <si>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</si>
  <si>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</si>
  <si>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</si>
  <si>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</si>
  <si>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</si>
  <si>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</si>
  <si>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</si>
  <si>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</si>
  <si>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</si>
  <si>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</si>
  <si>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</si>
  <si>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</si>
  <si>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</si>
  <si>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</si>
  <si>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</si>
  <si>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</si>
  <si>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</si>
  <si>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</si>
  <si>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</si>
  <si>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</si>
  <si>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</si>
  <si>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</si>
  <si>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</si>
  <si>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</si>
  <si>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</si>
  <si>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</si>
  <si>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</si>
  <si>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</si>
  <si>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</si>
  <si>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</si>
  <si>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</si>
  <si>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</si>
  <si>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</si>
  <si>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</si>
  <si>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</si>
  <si>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</si>
  <si>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</si>
  <si>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</si>
  <si>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</si>
  <si>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</si>
  <si>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</si>
  <si>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</si>
  <si>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</si>
  <si>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</si>
  <si>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</si>
  <si>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</si>
  <si>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</si>
  <si>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</si>
  <si>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</si>
  <si>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</si>
  <si>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</si>
  <si>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</si>
  <si>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</si>
  <si>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</si>
  <si>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</si>
  <si>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</si>
  <si>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</si>
  <si>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</si>
  <si>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</si>
  <si>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</si>
  <si>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</si>
  <si>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</si>
  <si>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</si>
  <si>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</si>
  <si>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</si>
  <si>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</si>
  <si>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</si>
  <si>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</si>
  <si>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</si>
  <si>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</si>
  <si>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</si>
  <si>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</si>
  <si>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</si>
  <si>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</si>
  <si>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</si>
  <si>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</si>
  <si>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</si>
  <si>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</si>
  <si>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</si>
  <si>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</si>
  <si>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</si>
  <si>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</si>
  <si>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</si>
  <si>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</si>
  <si>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</si>
  <si>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</si>
  <si>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</si>
  <si>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</si>
  <si>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</si>
  <si>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</si>
  <si>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</si>
  <si>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</si>
  <si>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</si>
  <si>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</si>
  <si>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</si>
  <si>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</si>
  <si>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</si>
  <si>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</si>
  <si>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</si>
  <si>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</si>
  <si>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Biotopu kopšana 31,15 ha platībā, meža taku attīrīšana</t>
  </si>
  <si>
    <t>SIA "Gulbenes Energo Serviss"</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</si>
  <si>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</si>
  <si>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</si>
  <si>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</si>
  <si>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</si>
  <si>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</si>
  <si>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</si>
  <si>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</si>
  <si>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</si>
  <si>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</si>
  <si>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</si>
  <si>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</si>
  <si>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</si>
  <si>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</si>
  <si>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</si>
  <si>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</si>
  <si>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</si>
  <si>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</si>
  <si>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</si>
  <si>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</si>
  <si>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</si>
  <si>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Brīvības ielas pārbūve posmā no Parka ielas līdz Krustalīces caurtekai</t>
  </si>
  <si>
    <t>Brīvības ielas pārbūve posmā no Parka ielas līdz Krustalīces caurtekai 0,75km Gulbenes novada teritorijā un Gulbenes pilsētā</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</si>
  <si>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</si>
  <si>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</si>
  <si>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</si>
  <si>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</si>
  <si>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</si>
  <si>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</si>
  <si>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</si>
  <si>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</si>
  <si>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</si>
  <si>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</si>
  <si>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</si>
  <si>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</si>
  <si>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</si>
  <si>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</si>
  <si>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</si>
  <si>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</si>
  <si>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</si>
  <si>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</si>
  <si>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</si>
  <si>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*Projekts īstenojams ar ES Atveseļošanas fonda vai citu ārēju finanšu atbalstu</t>
  </si>
  <si>
    <t>Siltumtrases izbūve no Pils ielas līdz Klēts ielai Gulbenē un divu siltummezglu pārbūve</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</si>
  <si>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</si>
  <si>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</si>
  <si>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</si>
  <si>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</si>
  <si>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</si>
  <si>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</si>
  <si>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</si>
  <si>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</si>
  <si>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</si>
  <si>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</si>
  <si>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</si>
  <si>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</si>
  <si>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</si>
  <si>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</si>
  <si>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</si>
  <si>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</si>
  <si>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Spārītes parka ietves un apgaismojuma atjaunošana</t>
  </si>
  <si>
    <t>Atjaunota Spārītes ietve un apgaismojums</t>
  </si>
  <si>
    <t>“Zaļā dzelzceļa celiņa”  labiekārtošana  no Brīvības ielas līdz Miera ielai</t>
  </si>
  <si>
    <t>Ēku siltumapgādes vieda vadība</t>
  </si>
  <si>
    <t>Sakārtota un marķēta velobraucienu infrastruktūra Gulbenē no Brīvības ielas līdz Miera ielai, kas veicina aktīvā tūrisma pieaugumu un tūrisma pakalpojumu attīstību tuvākajā apkārtnē.</t>
  </si>
  <si>
    <t>Uzstādīts jauns apkures katls</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</si>
  <si>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</si>
  <si>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</si>
  <si>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32</t>
  </si>
  <si>
    <t>33</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</si>
  <si>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</si>
  <si>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Lejasciema pamatskolas ēkas atjaunošana un energoefektivitātes paaugstināšana</t>
  </si>
  <si>
    <t>Lizuma pamatskolas ēkas iekštelpu atjaunošana un energoefektivitātes paaugstināšana</t>
  </si>
  <si>
    <t>Lejasciema pamatskola, Attīstības un iepirkumu nodaļa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</si>
  <si>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</si>
  <si>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Divu autobusu piegāde Gulbenes novada pašvaldības vajadzībām</t>
  </si>
  <si>
    <t>Piegādāti divi autobusi Gulbenes novada skolēnu pārvadājumiem.</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</si>
  <si>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</si>
  <si>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39</t>
  </si>
  <si>
    <t>Piegādāta 1 komunālā mašīna Gulbenes labiekārtošanas iestādei pašvaldības publiskās teritorijas kopšanai.</t>
  </si>
  <si>
    <t>Gulbenes labiekārtošanas iestāde</t>
  </si>
  <si>
    <t>Komunālās mašīnas piegāde Gulbenes labiekārtošanas iestādei</t>
  </si>
  <si>
    <t>projekts pievienots 10.projektam</t>
  </si>
  <si>
    <t>Uzņēmējdarbības attīstība Gulbenes pilsētā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</si>
  <si>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vismaz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</si>
</sst>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_ ;\-#,##0.00\ "/>
    <numFmt numFmtId="166" formatCode="#,##0.00\ _€"/>
    <numFmt numFmtId="167" formatCode="_-* #,##0.00\ _€_-;\-* #,##0.00\ _€_-;_-* &quot;-&quot;??\ _€_-;_-@"/>
  </numFmts>
  <fonts count="45"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theme="4"/>
      <name val="Times New Roman"/>
      <family val="1"/>
      <charset val="186"/>
    </font>
    <font>
      <sz val="10"/>
      <color rgb="FF222222"/>
      <name val="Times New Roman"/>
      <family val="1"/>
      <charset val="186"/>
    </font>
    <font>
      <sz val="10"/>
      <color theme="1"/>
      <name val="Times New Roman"/>
    </font>
    <font>
      <sz val="10"/>
      <color rgb="FF000000"/>
      <name val="Times New Roman"/>
    </font>
    <font>
      <b/>
      <sz val="11"/>
      <color theme="4"/>
      <name val="Times New Roman"/>
    </font>
    <font>
      <sz val="12"/>
      <color rgb="FF222222"/>
      <name val="Times New Roman"/>
    </font>
    <font>
      <sz val="8"/>
      <color theme="1"/>
      <name val="Times New Roman"/>
    </font>
    <font>
      <sz val="11"/>
      <color rgb="FFFF0000"/>
      <name val="Calibri"/>
    </font>
    <font>
      <b/>
      <i/>
      <sz val="1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rgb="FFFF000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92">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36" fillId="2" borderId="1" xfId="0" applyFont="1" applyFill="1" applyBorder="1" applyAlignment="1">
      <alignment horizontal="left" vertical="top" wrapText="1"/>
    </xf>
    <xf numFmtId="0" fontId="0" fillId="5" borderId="0" xfId="0" applyFill="1"/>
    <xf numFmtId="164" fontId="1" fillId="0" borderId="1" xfId="1" applyFont="1" applyFill="1" applyBorder="1" applyAlignment="1">
      <alignment horizontal="right" vertical="top"/>
    </xf>
    <xf numFmtId="0" fontId="36" fillId="0" borderId="1" xfId="0" applyFont="1" applyBorder="1" applyAlignment="1">
      <alignment horizontal="left" vertical="top" wrapText="1"/>
    </xf>
    <xf numFmtId="0" fontId="20" fillId="4" borderId="0" xfId="0" applyFont="1" applyFill="1" applyAlignment="1">
      <alignment wrapText="1"/>
    </xf>
    <xf numFmtId="0" fontId="0" fillId="4" borderId="0" xfId="0" applyFill="1"/>
    <xf numFmtId="0" fontId="43" fillId="0" borderId="0" xfId="0" applyFont="1" applyAlignment="1">
      <alignment wrapText="1"/>
    </xf>
    <xf numFmtId="0" fontId="17" fillId="0" borderId="1" xfId="0" applyFont="1" applyBorder="1" applyAlignment="1">
      <alignment horizontal="left" vertical="top" wrapText="1"/>
    </xf>
    <xf numFmtId="166" fontId="37" fillId="0" borderId="0" xfId="0" applyNumberFormat="1" applyFont="1" applyAlignment="1">
      <alignment vertical="top"/>
    </xf>
    <xf numFmtId="3" fontId="38" fillId="0" borderId="8" xfId="0" applyNumberFormat="1" applyFont="1" applyBorder="1" applyAlignment="1">
      <alignment horizontal="left" vertical="top"/>
    </xf>
    <xf numFmtId="0" fontId="39" fillId="0" borderId="8" xfId="0" applyFont="1" applyBorder="1" applyAlignment="1">
      <alignment vertical="top" wrapText="1"/>
    </xf>
    <xf numFmtId="0" fontId="40" fillId="0" borderId="8" xfId="0" applyFont="1" applyBorder="1" applyAlignment="1">
      <alignment vertical="top" wrapText="1"/>
    </xf>
    <xf numFmtId="0" fontId="38" fillId="0" borderId="8" xfId="0" applyFont="1" applyBorder="1" applyAlignment="1">
      <alignment horizontal="left" vertical="top" wrapText="1"/>
    </xf>
    <xf numFmtId="0" fontId="41" fillId="0" borderId="8" xfId="0" applyFont="1" applyBorder="1"/>
    <xf numFmtId="166" fontId="41" fillId="0" borderId="8" xfId="0" applyNumberFormat="1" applyFont="1" applyBorder="1" applyAlignment="1">
      <alignment vertical="top"/>
    </xf>
    <xf numFmtId="167" fontId="38" fillId="0" borderId="8" xfId="0" applyNumberFormat="1" applyFont="1" applyBorder="1" applyAlignment="1">
      <alignment horizontal="left" vertical="top"/>
    </xf>
    <xf numFmtId="0" fontId="42" fillId="0" borderId="8" xfId="0" applyFont="1" applyBorder="1" applyAlignment="1">
      <alignment horizontal="left" vertical="top" wrapText="1"/>
    </xf>
    <xf numFmtId="3" fontId="1" fillId="6" borderId="1" xfId="0" applyNumberFormat="1" applyFont="1" applyFill="1" applyBorder="1" applyAlignment="1">
      <alignment horizontal="left" vertical="top"/>
    </xf>
    <xf numFmtId="0" fontId="1"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164" fontId="6" fillId="6" borderId="1" xfId="1" applyFont="1" applyFill="1" applyBorder="1" applyAlignment="1">
      <alignment horizontal="left" vertical="top"/>
    </xf>
    <xf numFmtId="164" fontId="1" fillId="6" borderId="1" xfId="1" applyFont="1" applyFill="1" applyBorder="1" applyAlignment="1">
      <alignment horizontal="left" vertical="top"/>
    </xf>
    <xf numFmtId="0" fontId="10" fillId="6" borderId="1" xfId="0" applyFont="1" applyFill="1" applyBorder="1" applyAlignment="1">
      <alignment horizontal="left" vertical="top" wrapText="1"/>
    </xf>
    <xf numFmtId="0" fontId="16" fillId="6" borderId="1" xfId="0" applyFont="1" applyFill="1" applyBorder="1" applyAlignment="1">
      <alignment vertical="top" wrapText="1"/>
    </xf>
    <xf numFmtId="0" fontId="22" fillId="6" borderId="1" xfId="0" applyFont="1" applyFill="1" applyBorder="1" applyAlignment="1">
      <alignment horizontal="left" vertical="top" wrapText="1"/>
    </xf>
    <xf numFmtId="0" fontId="6" fillId="6" borderId="1" xfId="0" applyFont="1" applyFill="1" applyBorder="1" applyAlignment="1">
      <alignment vertical="top" wrapText="1"/>
    </xf>
    <xf numFmtId="164" fontId="6" fillId="6" borderId="1" xfId="0" applyNumberFormat="1" applyFont="1" applyFill="1" applyBorder="1" applyAlignment="1">
      <alignment horizontal="left" vertical="top"/>
    </xf>
    <xf numFmtId="0" fontId="6" fillId="6" borderId="1" xfId="0" applyFont="1" applyFill="1" applyBorder="1" applyAlignment="1">
      <alignment horizontal="left" vertical="top"/>
    </xf>
    <xf numFmtId="0" fontId="1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4" fillId="6" borderId="1" xfId="0" applyFont="1" applyFill="1" applyBorder="1" applyAlignment="1">
      <alignment horizontal="left" vertical="top" wrapText="1"/>
    </xf>
    <xf numFmtId="49" fontId="1" fillId="6" borderId="1" xfId="0" applyNumberFormat="1" applyFont="1" applyFill="1" applyBorder="1" applyAlignment="1">
      <alignment horizontal="left" vertical="top" wrapText="1"/>
    </xf>
    <xf numFmtId="0" fontId="30" fillId="6" borderId="1" xfId="0" applyFont="1" applyFill="1" applyBorder="1" applyAlignment="1">
      <alignment horizontal="left" vertical="top" wrapText="1"/>
    </xf>
    <xf numFmtId="0" fontId="26" fillId="6" borderId="1" xfId="0" applyFont="1" applyFill="1" applyBorder="1" applyAlignment="1">
      <alignment horizontal="left" vertical="top" wrapText="1"/>
    </xf>
    <xf numFmtId="0" fontId="6" fillId="6" borderId="0" xfId="0" applyFont="1" applyFill="1"/>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50452</xdr:colOff>
      <xdr:row>56</xdr:row>
      <xdr:rowOff>19050</xdr:rowOff>
    </xdr:to>
    <xdr:pic>
      <xdr:nvPicPr>
        <xdr:cNvPr id="4" name="Attēls 3">
          <a:extLst>
            <a:ext uri="{FF2B5EF4-FFF2-40B4-BE49-F238E27FC236}">
              <a16:creationId xmlns:a16="http://schemas.microsoft.com/office/drawing/2014/main" id="{C0C5A3FF-0C8F-255C-DA1D-BF728DB5590D}"/>
            </a:ext>
          </a:extLst>
        </xdr:cNvPr>
        <xdr:cNvPicPr>
          <a:picLocks noChangeAspect="1"/>
        </xdr:cNvPicPr>
      </xdr:nvPicPr>
      <xdr:blipFill>
        <a:blip xmlns:r="http://schemas.openxmlformats.org/officeDocument/2006/relationships" r:embed="rId1"/>
        <a:stretch>
          <a:fillRect/>
        </a:stretch>
      </xdr:blipFill>
      <xdr:spPr>
        <a:xfrm>
          <a:off x="0" y="0"/>
          <a:ext cx="18948052" cy="10687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zoomScale="50" zoomScaleNormal="50" workbookViewId="0">
      <selection activeCell="Y62" sqref="Y62"/>
    </sheetView>
  </sheetViews>
  <sheetFormatPr defaultRowHeight="15" x14ac:dyDescent="0.25"/>
  <sheetData/>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6" sqref="A6:N6"/>
    </sheetView>
  </sheetViews>
  <sheetFormatPr defaultRowHeight="15" x14ac:dyDescent="0.25"/>
  <cols>
    <col min="9" max="9" width="11.7109375" customWidth="1"/>
  </cols>
  <sheetData>
    <row r="1" spans="1:14" ht="57" customHeight="1" x14ac:dyDescent="0.25">
      <c r="A1" s="170"/>
      <c r="B1" s="170"/>
      <c r="C1" s="170"/>
      <c r="D1" s="170"/>
      <c r="E1" s="170"/>
      <c r="F1" s="170"/>
      <c r="G1" s="170"/>
      <c r="H1" s="170"/>
      <c r="I1" s="170"/>
      <c r="J1" s="170"/>
      <c r="K1" s="170"/>
      <c r="L1" s="170"/>
      <c r="M1" s="170"/>
      <c r="N1" s="170"/>
    </row>
    <row r="2" spans="1:14" ht="50.25" customHeight="1" x14ac:dyDescent="0.25">
      <c r="A2" s="171"/>
      <c r="B2" s="171"/>
      <c r="C2" s="171"/>
      <c r="D2" s="171"/>
      <c r="E2" s="171"/>
      <c r="F2" s="171"/>
      <c r="G2" s="171"/>
      <c r="H2" s="171"/>
      <c r="I2" s="171"/>
      <c r="J2" s="171"/>
      <c r="K2" s="171"/>
      <c r="L2" s="171"/>
      <c r="M2" s="171"/>
      <c r="N2" s="171"/>
    </row>
    <row r="3" spans="1:14" ht="20.25" hidden="1" customHeight="1" x14ac:dyDescent="0.25">
      <c r="A3" s="171"/>
      <c r="B3" s="171"/>
      <c r="C3" s="171"/>
      <c r="D3" s="171"/>
      <c r="E3" s="171"/>
      <c r="F3" s="171"/>
      <c r="G3" s="171"/>
      <c r="H3" s="171"/>
      <c r="I3" s="171"/>
      <c r="J3" s="171"/>
      <c r="K3" s="171"/>
      <c r="L3" s="171"/>
      <c r="M3" s="171"/>
      <c r="N3" s="171"/>
    </row>
    <row r="4" spans="1:14" ht="95.25" customHeight="1" x14ac:dyDescent="0.25">
      <c r="A4" s="175" t="s">
        <v>14</v>
      </c>
      <c r="B4" s="175"/>
      <c r="C4" s="175"/>
      <c r="D4" s="175"/>
      <c r="E4" s="175"/>
      <c r="F4" s="175"/>
      <c r="G4" s="175"/>
      <c r="H4" s="175"/>
      <c r="I4" s="175"/>
      <c r="J4" s="175"/>
      <c r="K4" s="175"/>
      <c r="L4" s="175"/>
      <c r="M4" s="175"/>
      <c r="N4" s="175"/>
    </row>
    <row r="5" spans="1:14" ht="35.25" customHeight="1" x14ac:dyDescent="0.25">
      <c r="A5" s="172" t="s">
        <v>85</v>
      </c>
      <c r="B5" s="172"/>
      <c r="C5" s="172"/>
      <c r="D5" s="172"/>
      <c r="E5" s="172"/>
      <c r="F5" s="172"/>
      <c r="G5" s="172"/>
      <c r="H5" s="172"/>
      <c r="I5" s="172"/>
      <c r="J5" s="172"/>
      <c r="K5" s="172"/>
      <c r="L5" s="172"/>
      <c r="M5" s="172"/>
      <c r="N5" s="172"/>
    </row>
    <row r="6" spans="1:14" ht="35.25" customHeight="1" x14ac:dyDescent="0.25">
      <c r="A6" s="173" t="s">
        <v>62</v>
      </c>
      <c r="B6" s="173"/>
      <c r="C6" s="173"/>
      <c r="D6" s="173"/>
      <c r="E6" s="173"/>
      <c r="F6" s="173"/>
      <c r="G6" s="173"/>
      <c r="H6" s="173"/>
      <c r="I6" s="173"/>
      <c r="J6" s="173"/>
      <c r="K6" s="173"/>
      <c r="L6" s="173"/>
      <c r="M6" s="173"/>
      <c r="N6" s="173"/>
    </row>
    <row r="7" spans="1:14" ht="37.5" customHeight="1" x14ac:dyDescent="0.25">
      <c r="A7" s="174" t="s">
        <v>136</v>
      </c>
      <c r="B7" s="174"/>
      <c r="C7" s="174"/>
      <c r="D7" s="174"/>
      <c r="E7" s="174"/>
      <c r="F7" s="174"/>
      <c r="G7" s="174"/>
      <c r="H7" s="174"/>
      <c r="I7" s="174"/>
      <c r="J7" s="174"/>
      <c r="K7" s="174"/>
      <c r="L7" s="174"/>
      <c r="M7" s="174"/>
      <c r="N7" s="174"/>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69"/>
      <c r="B15" s="169"/>
      <c r="C15" s="169"/>
      <c r="D15" s="169"/>
      <c r="E15" s="169"/>
      <c r="F15" s="169"/>
      <c r="G15" s="169"/>
      <c r="H15" s="169"/>
      <c r="I15" s="169"/>
      <c r="J15" s="169"/>
      <c r="K15" s="169"/>
      <c r="L15" s="169"/>
      <c r="M15" s="169"/>
      <c r="N15" s="169"/>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view="pageBreakPreview" topLeftCell="A34" zoomScale="90" zoomScaleNormal="90" zoomScaleSheetLayoutView="90" workbookViewId="0">
      <selection activeCell="G46" sqref="G46"/>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76" t="s">
        <v>71</v>
      </c>
      <c r="B1" s="177"/>
      <c r="C1" s="177"/>
      <c r="D1" s="177"/>
      <c r="E1" s="177"/>
      <c r="F1" s="177"/>
      <c r="G1" s="177"/>
      <c r="H1" s="177"/>
      <c r="I1" s="177"/>
      <c r="J1" s="177"/>
      <c r="K1" s="177"/>
      <c r="L1" s="177"/>
      <c r="M1" s="177"/>
      <c r="N1" s="178"/>
    </row>
    <row r="2" spans="1:14" x14ac:dyDescent="0.2">
      <c r="A2" s="182" t="s">
        <v>1</v>
      </c>
      <c r="B2" s="183" t="s">
        <v>0</v>
      </c>
      <c r="C2" s="179" t="s">
        <v>2</v>
      </c>
      <c r="D2" s="181" t="s">
        <v>31</v>
      </c>
      <c r="E2" s="182" t="s">
        <v>421</v>
      </c>
      <c r="F2" s="179" t="s">
        <v>135</v>
      </c>
      <c r="G2" s="179" t="s">
        <v>3</v>
      </c>
      <c r="H2" s="179"/>
      <c r="I2" s="179"/>
      <c r="J2" s="180" t="s">
        <v>55</v>
      </c>
      <c r="K2" s="179" t="s">
        <v>7</v>
      </c>
      <c r="L2" s="179"/>
      <c r="M2" s="180" t="s">
        <v>48</v>
      </c>
      <c r="N2" s="179" t="s">
        <v>9</v>
      </c>
    </row>
    <row r="3" spans="1:14" x14ac:dyDescent="0.2">
      <c r="A3" s="182"/>
      <c r="B3" s="183"/>
      <c r="C3" s="179"/>
      <c r="D3" s="181"/>
      <c r="E3" s="182"/>
      <c r="F3" s="179"/>
      <c r="G3" s="179"/>
      <c r="H3" s="179"/>
      <c r="I3" s="179"/>
      <c r="J3" s="180"/>
      <c r="K3" s="179"/>
      <c r="L3" s="179"/>
      <c r="M3" s="180"/>
      <c r="N3" s="179"/>
    </row>
    <row r="4" spans="1:14" ht="52.5" customHeight="1" x14ac:dyDescent="0.2">
      <c r="A4" s="182"/>
      <c r="B4" s="183"/>
      <c r="C4" s="179"/>
      <c r="D4" s="181"/>
      <c r="E4" s="182"/>
      <c r="F4" s="179"/>
      <c r="G4" s="52" t="s">
        <v>4</v>
      </c>
      <c r="H4" s="52" t="s">
        <v>5</v>
      </c>
      <c r="I4" s="52" t="s">
        <v>6</v>
      </c>
      <c r="J4" s="180"/>
      <c r="K4" s="53" t="s">
        <v>13</v>
      </c>
      <c r="L4" s="53" t="s">
        <v>8</v>
      </c>
      <c r="M4" s="180"/>
      <c r="N4" s="179"/>
    </row>
    <row r="5" spans="1:14" ht="67.5" x14ac:dyDescent="0.2">
      <c r="A5" s="24" t="s">
        <v>72</v>
      </c>
      <c r="B5" s="17" t="s">
        <v>423</v>
      </c>
      <c r="C5" s="31" t="s">
        <v>60</v>
      </c>
      <c r="D5" s="33" t="s">
        <v>20</v>
      </c>
      <c r="E5" s="113"/>
      <c r="F5" s="57">
        <f>SUM(G5:I5)</f>
        <v>361268.34</v>
      </c>
      <c r="G5" s="54">
        <v>137484.48000000001</v>
      </c>
      <c r="H5" s="54">
        <v>214328.21</v>
      </c>
      <c r="I5" s="54">
        <v>9455.65</v>
      </c>
      <c r="J5" s="17" t="s">
        <v>414</v>
      </c>
      <c r="K5" s="17">
        <v>2023</v>
      </c>
      <c r="L5" s="17">
        <v>2023</v>
      </c>
      <c r="M5" s="17" t="s">
        <v>36</v>
      </c>
      <c r="N5" s="22" t="s">
        <v>102</v>
      </c>
    </row>
    <row r="6" spans="1:14" ht="76.5" x14ac:dyDescent="0.2">
      <c r="A6" s="24" t="s">
        <v>73</v>
      </c>
      <c r="B6" s="17" t="s">
        <v>137</v>
      </c>
      <c r="C6" s="31" t="s">
        <v>60</v>
      </c>
      <c r="D6" s="33" t="s">
        <v>20</v>
      </c>
      <c r="E6" s="17"/>
      <c r="F6" s="57">
        <f>SUM(G6:I6)</f>
        <v>2349432.48</v>
      </c>
      <c r="G6" s="54">
        <v>527145.53</v>
      </c>
      <c r="H6" s="54">
        <v>0</v>
      </c>
      <c r="I6" s="54">
        <v>1822286.95</v>
      </c>
      <c r="J6" s="17" t="s">
        <v>277</v>
      </c>
      <c r="K6" s="17">
        <v>2021</v>
      </c>
      <c r="L6" s="17">
        <v>2023</v>
      </c>
      <c r="M6" s="17" t="s">
        <v>372</v>
      </c>
      <c r="N6" s="22"/>
    </row>
    <row r="7" spans="1:14" ht="86.25" customHeight="1" x14ac:dyDescent="0.2">
      <c r="A7" s="24" t="s">
        <v>76</v>
      </c>
      <c r="B7" s="27" t="s">
        <v>165</v>
      </c>
      <c r="C7" s="31" t="s">
        <v>60</v>
      </c>
      <c r="D7" s="33" t="s">
        <v>20</v>
      </c>
      <c r="E7" s="17"/>
      <c r="F7" s="54">
        <v>120000</v>
      </c>
      <c r="G7" s="50">
        <v>0</v>
      </c>
      <c r="H7" s="54">
        <v>120000</v>
      </c>
      <c r="I7" s="54">
        <v>0</v>
      </c>
      <c r="J7" s="17" t="s">
        <v>16</v>
      </c>
      <c r="K7" s="17">
        <v>2024</v>
      </c>
      <c r="L7" s="17">
        <v>2025</v>
      </c>
      <c r="M7" s="17" t="s">
        <v>100</v>
      </c>
      <c r="N7" s="22" t="s">
        <v>102</v>
      </c>
    </row>
    <row r="8" spans="1:14" ht="63.75" x14ac:dyDescent="0.2">
      <c r="A8" s="24" t="s">
        <v>77</v>
      </c>
      <c r="B8" s="17" t="s">
        <v>375</v>
      </c>
      <c r="C8" s="31" t="s">
        <v>60</v>
      </c>
      <c r="D8" s="33" t="s">
        <v>20</v>
      </c>
      <c r="E8" s="17"/>
      <c r="F8" s="54">
        <v>50000</v>
      </c>
      <c r="G8" s="54">
        <v>50000</v>
      </c>
      <c r="H8" s="54">
        <v>0</v>
      </c>
      <c r="I8" s="54">
        <v>0</v>
      </c>
      <c r="J8" s="17" t="s">
        <v>166</v>
      </c>
      <c r="K8" s="17">
        <v>2024</v>
      </c>
      <c r="L8" s="17">
        <v>2025</v>
      </c>
      <c r="M8" s="17" t="s">
        <v>373</v>
      </c>
      <c r="N8" s="22"/>
    </row>
    <row r="9" spans="1:14" ht="38.25" x14ac:dyDescent="0.2">
      <c r="A9" s="24" t="s">
        <v>95</v>
      </c>
      <c r="B9" s="17" t="s">
        <v>374</v>
      </c>
      <c r="C9" s="31" t="s">
        <v>60</v>
      </c>
      <c r="D9" s="33" t="s">
        <v>20</v>
      </c>
      <c r="E9" s="17"/>
      <c r="F9" s="54">
        <v>50000</v>
      </c>
      <c r="G9" s="54">
        <v>50000</v>
      </c>
      <c r="H9" s="54">
        <v>0</v>
      </c>
      <c r="I9" s="54">
        <v>0</v>
      </c>
      <c r="J9" s="17" t="s">
        <v>216</v>
      </c>
      <c r="K9" s="17">
        <v>2024</v>
      </c>
      <c r="L9" s="17">
        <v>2025</v>
      </c>
      <c r="M9" s="17" t="s">
        <v>373</v>
      </c>
      <c r="N9" s="22"/>
    </row>
    <row r="10" spans="1:14" s="127" customFormat="1" ht="153" x14ac:dyDescent="0.2">
      <c r="A10" s="130" t="s">
        <v>34</v>
      </c>
      <c r="B10" s="60" t="s">
        <v>483</v>
      </c>
      <c r="C10" s="140" t="s">
        <v>60</v>
      </c>
      <c r="D10" s="35" t="s">
        <v>20</v>
      </c>
      <c r="E10" s="60"/>
      <c r="F10" s="132">
        <v>972111.58</v>
      </c>
      <c r="G10" s="132">
        <v>168713.58</v>
      </c>
      <c r="H10" s="132">
        <f>F10-G10</f>
        <v>803398</v>
      </c>
      <c r="I10" s="132">
        <v>0</v>
      </c>
      <c r="J10" s="60" t="s">
        <v>462</v>
      </c>
      <c r="K10" s="60">
        <v>2023</v>
      </c>
      <c r="L10" s="60">
        <v>2025</v>
      </c>
      <c r="M10" s="60" t="s">
        <v>485</v>
      </c>
      <c r="N10" s="70" t="s">
        <v>102</v>
      </c>
    </row>
    <row r="11" spans="1:14" s="26" customFormat="1" ht="67.5" x14ac:dyDescent="0.2">
      <c r="A11" s="24" t="s">
        <v>35</v>
      </c>
      <c r="B11" s="34" t="s">
        <v>66</v>
      </c>
      <c r="C11" s="36" t="s">
        <v>60</v>
      </c>
      <c r="D11" s="33" t="s">
        <v>20</v>
      </c>
      <c r="E11" s="35"/>
      <c r="F11" s="82">
        <v>52000</v>
      </c>
      <c r="G11" s="82">
        <v>0</v>
      </c>
      <c r="H11" s="82">
        <v>52000</v>
      </c>
      <c r="I11" s="82">
        <v>0</v>
      </c>
      <c r="J11" s="35" t="s">
        <v>67</v>
      </c>
      <c r="K11" s="33">
        <v>2024</v>
      </c>
      <c r="L11" s="33">
        <v>2024</v>
      </c>
      <c r="M11" s="33" t="s">
        <v>68</v>
      </c>
      <c r="N11" s="22" t="s">
        <v>102</v>
      </c>
    </row>
    <row r="12" spans="1:14" s="90" customFormat="1" ht="67.5" x14ac:dyDescent="0.25">
      <c r="A12" s="24" t="s">
        <v>78</v>
      </c>
      <c r="B12" s="27" t="s">
        <v>371</v>
      </c>
      <c r="C12" s="31" t="s">
        <v>60</v>
      </c>
      <c r="D12" s="33" t="s">
        <v>20</v>
      </c>
      <c r="E12" s="27"/>
      <c r="F12" s="85">
        <v>250000</v>
      </c>
      <c r="G12" s="85">
        <f>F12*0.15</f>
        <v>37500</v>
      </c>
      <c r="H12" s="54">
        <f>F12-G12</f>
        <v>212500</v>
      </c>
      <c r="I12" s="54">
        <v>0</v>
      </c>
      <c r="J12" s="27" t="s">
        <v>215</v>
      </c>
      <c r="K12" s="27">
        <v>2024</v>
      </c>
      <c r="L12" s="27">
        <v>2024</v>
      </c>
      <c r="M12" s="33" t="s">
        <v>372</v>
      </c>
      <c r="N12" s="22" t="s">
        <v>102</v>
      </c>
    </row>
    <row r="13" spans="1:14" s="58" customFormat="1" ht="63.75" x14ac:dyDescent="0.2">
      <c r="A13" s="24" t="s">
        <v>246</v>
      </c>
      <c r="B13" s="33" t="s">
        <v>217</v>
      </c>
      <c r="C13" s="36" t="s">
        <v>60</v>
      </c>
      <c r="D13" s="33" t="s">
        <v>20</v>
      </c>
      <c r="E13" s="33"/>
      <c r="F13" s="80">
        <v>70000</v>
      </c>
      <c r="G13" s="80">
        <v>70000</v>
      </c>
      <c r="H13" s="83">
        <v>0</v>
      </c>
      <c r="I13" s="83">
        <v>0</v>
      </c>
      <c r="J13" s="27" t="s">
        <v>276</v>
      </c>
      <c r="K13" s="33">
        <v>2024</v>
      </c>
      <c r="L13" s="33">
        <v>2025</v>
      </c>
      <c r="M13" s="33" t="s">
        <v>218</v>
      </c>
      <c r="N13" s="22"/>
    </row>
    <row r="14" spans="1:14" s="45" customFormat="1" ht="38.25" x14ac:dyDescent="0.25">
      <c r="A14" s="24" t="s">
        <v>79</v>
      </c>
      <c r="B14" s="27" t="s">
        <v>149</v>
      </c>
      <c r="C14" s="36" t="s">
        <v>60</v>
      </c>
      <c r="D14" s="33" t="s">
        <v>20</v>
      </c>
      <c r="E14" s="27"/>
      <c r="F14" s="122">
        <v>60000</v>
      </c>
      <c r="G14" s="122">
        <v>60000</v>
      </c>
      <c r="H14" s="80">
        <v>0</v>
      </c>
      <c r="I14" s="80">
        <v>0</v>
      </c>
      <c r="J14" s="27" t="s">
        <v>155</v>
      </c>
      <c r="K14" s="27">
        <v>2024</v>
      </c>
      <c r="L14" s="27">
        <v>2024</v>
      </c>
      <c r="M14" s="27" t="s">
        <v>372</v>
      </c>
      <c r="N14" s="98"/>
    </row>
    <row r="15" spans="1:14" s="45" customFormat="1" ht="38.25" x14ac:dyDescent="0.25">
      <c r="A15" s="24" t="s">
        <v>80</v>
      </c>
      <c r="B15" s="27" t="s">
        <v>431</v>
      </c>
      <c r="C15" s="36" t="s">
        <v>60</v>
      </c>
      <c r="D15" s="33" t="s">
        <v>20</v>
      </c>
      <c r="E15" s="27"/>
      <c r="F15" s="122">
        <v>180000</v>
      </c>
      <c r="G15" s="122">
        <v>180000</v>
      </c>
      <c r="H15" s="80">
        <v>0</v>
      </c>
      <c r="I15" s="80">
        <v>0</v>
      </c>
      <c r="J15" s="27" t="s">
        <v>376</v>
      </c>
      <c r="K15" s="27">
        <v>2023</v>
      </c>
      <c r="L15" s="27">
        <v>2024</v>
      </c>
      <c r="M15" s="27" t="s">
        <v>372</v>
      </c>
      <c r="N15" s="98"/>
    </row>
    <row r="16" spans="1:14" s="58" customFormat="1" ht="38.25" x14ac:dyDescent="0.2">
      <c r="A16" s="24" t="s">
        <v>81</v>
      </c>
      <c r="B16" s="33" t="s">
        <v>265</v>
      </c>
      <c r="C16" s="36" t="s">
        <v>60</v>
      </c>
      <c r="D16" s="33" t="s">
        <v>20</v>
      </c>
      <c r="E16" s="33"/>
      <c r="F16" s="80">
        <v>50000</v>
      </c>
      <c r="G16" s="80">
        <v>50000</v>
      </c>
      <c r="H16" s="80">
        <v>0</v>
      </c>
      <c r="I16" s="83">
        <v>0</v>
      </c>
      <c r="J16" s="33" t="s">
        <v>266</v>
      </c>
      <c r="K16" s="33">
        <v>2024</v>
      </c>
      <c r="L16" s="33">
        <v>2024</v>
      </c>
      <c r="M16" s="27" t="s">
        <v>372</v>
      </c>
      <c r="N16" s="99"/>
    </row>
    <row r="17" spans="1:15" s="43" customFormat="1" ht="63.75" x14ac:dyDescent="0.2">
      <c r="A17" s="24" t="s">
        <v>18</v>
      </c>
      <c r="B17" s="17" t="s">
        <v>101</v>
      </c>
      <c r="C17" s="31" t="s">
        <v>60</v>
      </c>
      <c r="D17" s="33" t="s">
        <v>20</v>
      </c>
      <c r="E17" s="17"/>
      <c r="F17" s="54">
        <v>200000</v>
      </c>
      <c r="G17" s="54">
        <v>200000</v>
      </c>
      <c r="H17" s="54">
        <v>0</v>
      </c>
      <c r="I17" s="54">
        <v>0</v>
      </c>
      <c r="J17" s="17" t="s">
        <v>278</v>
      </c>
      <c r="K17" s="17">
        <v>2023</v>
      </c>
      <c r="L17" s="17">
        <v>2024</v>
      </c>
      <c r="M17" s="17" t="s">
        <v>132</v>
      </c>
      <c r="N17" s="22"/>
    </row>
    <row r="18" spans="1:15" s="58" customFormat="1" ht="67.5" x14ac:dyDescent="0.2">
      <c r="A18" s="24" t="s">
        <v>82</v>
      </c>
      <c r="B18" s="33" t="s">
        <v>228</v>
      </c>
      <c r="C18" s="36" t="s">
        <v>60</v>
      </c>
      <c r="D18" s="33" t="s">
        <v>20</v>
      </c>
      <c r="E18" s="33"/>
      <c r="F18" s="80">
        <v>200000</v>
      </c>
      <c r="G18" s="80">
        <v>0</v>
      </c>
      <c r="H18" s="80">
        <v>200000</v>
      </c>
      <c r="I18" s="83">
        <v>0</v>
      </c>
      <c r="J18" s="27" t="s">
        <v>279</v>
      </c>
      <c r="K18" s="33">
        <v>2024</v>
      </c>
      <c r="L18" s="33">
        <v>2025</v>
      </c>
      <c r="M18" s="33" t="s">
        <v>229</v>
      </c>
      <c r="N18" s="22" t="s">
        <v>102</v>
      </c>
    </row>
    <row r="19" spans="1:15" s="90" customFormat="1" ht="67.5" x14ac:dyDescent="0.25">
      <c r="A19" s="24" t="s">
        <v>83</v>
      </c>
      <c r="B19" s="27" t="s">
        <v>377</v>
      </c>
      <c r="C19" s="31" t="s">
        <v>60</v>
      </c>
      <c r="D19" s="33" t="s">
        <v>20</v>
      </c>
      <c r="E19" s="27"/>
      <c r="F19" s="85">
        <v>70000</v>
      </c>
      <c r="G19" s="85">
        <f>F19*0.15</f>
        <v>10500</v>
      </c>
      <c r="H19" s="54">
        <f>F19-G19</f>
        <v>59500</v>
      </c>
      <c r="I19" s="54">
        <v>0</v>
      </c>
      <c r="J19" s="27" t="s">
        <v>370</v>
      </c>
      <c r="K19" s="27">
        <v>2024</v>
      </c>
      <c r="L19" s="27">
        <v>2025</v>
      </c>
      <c r="M19" s="33" t="s">
        <v>37</v>
      </c>
      <c r="N19" s="22" t="s">
        <v>102</v>
      </c>
    </row>
    <row r="20" spans="1:15" s="58" customFormat="1" ht="76.5" x14ac:dyDescent="0.2">
      <c r="A20" s="24" t="s">
        <v>84</v>
      </c>
      <c r="B20" s="33" t="s">
        <v>219</v>
      </c>
      <c r="C20" s="36" t="s">
        <v>60</v>
      </c>
      <c r="D20" s="33" t="s">
        <v>20</v>
      </c>
      <c r="E20" s="33"/>
      <c r="F20" s="80">
        <v>180000</v>
      </c>
      <c r="G20" s="80">
        <v>0</v>
      </c>
      <c r="H20" s="80">
        <v>180000</v>
      </c>
      <c r="I20" s="83">
        <v>0</v>
      </c>
      <c r="J20" s="27" t="s">
        <v>232</v>
      </c>
      <c r="K20" s="33">
        <v>2024</v>
      </c>
      <c r="L20" s="33">
        <v>2025</v>
      </c>
      <c r="M20" s="33" t="s">
        <v>220</v>
      </c>
      <c r="N20" s="22" t="s">
        <v>102</v>
      </c>
    </row>
    <row r="21" spans="1:15" s="58" customFormat="1" ht="67.5" x14ac:dyDescent="0.2">
      <c r="A21" s="24" t="s">
        <v>114</v>
      </c>
      <c r="B21" s="33" t="s">
        <v>221</v>
      </c>
      <c r="C21" s="36" t="s">
        <v>60</v>
      </c>
      <c r="D21" s="33" t="s">
        <v>20</v>
      </c>
      <c r="E21" s="33"/>
      <c r="F21" s="80">
        <v>150000</v>
      </c>
      <c r="G21" s="80">
        <v>0</v>
      </c>
      <c r="H21" s="80">
        <v>150000</v>
      </c>
      <c r="I21" s="83">
        <v>0</v>
      </c>
      <c r="J21" s="27" t="s">
        <v>223</v>
      </c>
      <c r="K21" s="33">
        <v>2024</v>
      </c>
      <c r="L21" s="33">
        <v>2025</v>
      </c>
      <c r="M21" s="33" t="s">
        <v>222</v>
      </c>
      <c r="N21" s="22" t="s">
        <v>102</v>
      </c>
    </row>
    <row r="22" spans="1:15" s="58" customFormat="1" ht="67.5" x14ac:dyDescent="0.2">
      <c r="A22" s="24" t="s">
        <v>129</v>
      </c>
      <c r="B22" s="33" t="s">
        <v>224</v>
      </c>
      <c r="C22" s="36" t="s">
        <v>60</v>
      </c>
      <c r="D22" s="33" t="s">
        <v>20</v>
      </c>
      <c r="E22" s="33"/>
      <c r="F22" s="80">
        <v>100000</v>
      </c>
      <c r="G22" s="80">
        <v>0</v>
      </c>
      <c r="H22" s="80">
        <v>100000</v>
      </c>
      <c r="I22" s="83">
        <v>0</v>
      </c>
      <c r="J22" s="27" t="s">
        <v>231</v>
      </c>
      <c r="K22" s="33">
        <v>2024</v>
      </c>
      <c r="L22" s="33">
        <v>2025</v>
      </c>
      <c r="M22" s="33" t="s">
        <v>225</v>
      </c>
      <c r="N22" s="22" t="s">
        <v>102</v>
      </c>
    </row>
    <row r="23" spans="1:15" s="58" customFormat="1" ht="67.5" x14ac:dyDescent="0.2">
      <c r="A23" s="24" t="s">
        <v>134</v>
      </c>
      <c r="B23" s="33" t="s">
        <v>415</v>
      </c>
      <c r="C23" s="36" t="s">
        <v>60</v>
      </c>
      <c r="D23" s="33" t="s">
        <v>20</v>
      </c>
      <c r="E23" s="33"/>
      <c r="F23" s="80">
        <f>SUM(G23:I23)</f>
        <v>805054.7</v>
      </c>
      <c r="G23" s="80">
        <v>315468.78000000003</v>
      </c>
      <c r="H23" s="80">
        <v>468899.19</v>
      </c>
      <c r="I23" s="83">
        <v>20686.73</v>
      </c>
      <c r="J23" s="27" t="s">
        <v>416</v>
      </c>
      <c r="K23" s="33">
        <v>2022</v>
      </c>
      <c r="L23" s="33">
        <v>2023</v>
      </c>
      <c r="M23" s="33" t="s">
        <v>372</v>
      </c>
      <c r="N23" s="22" t="s">
        <v>102</v>
      </c>
      <c r="O23" s="73"/>
    </row>
    <row r="24" spans="1:15" s="58" customFormat="1" ht="63.75" x14ac:dyDescent="0.2">
      <c r="A24" s="24" t="s">
        <v>139</v>
      </c>
      <c r="B24" s="33" t="s">
        <v>226</v>
      </c>
      <c r="C24" s="36" t="s">
        <v>60</v>
      </c>
      <c r="D24" s="33" t="s">
        <v>20</v>
      </c>
      <c r="E24" s="33"/>
      <c r="F24" s="80">
        <v>60000</v>
      </c>
      <c r="G24" s="80">
        <v>60000</v>
      </c>
      <c r="H24" s="80">
        <v>0</v>
      </c>
      <c r="I24" s="83">
        <v>0</v>
      </c>
      <c r="J24" s="27" t="s">
        <v>280</v>
      </c>
      <c r="K24" s="33">
        <v>2024</v>
      </c>
      <c r="L24" s="33">
        <v>2024</v>
      </c>
      <c r="M24" s="33" t="s">
        <v>227</v>
      </c>
      <c r="N24" s="22"/>
    </row>
    <row r="25" spans="1:15" s="58" customFormat="1" ht="114" customHeight="1" x14ac:dyDescent="0.2">
      <c r="A25" s="24" t="s">
        <v>140</v>
      </c>
      <c r="B25" s="27" t="s">
        <v>54</v>
      </c>
      <c r="C25" s="31" t="s">
        <v>60</v>
      </c>
      <c r="D25" s="33" t="s">
        <v>56</v>
      </c>
      <c r="E25" s="14" t="s">
        <v>19</v>
      </c>
      <c r="F25" s="57">
        <v>943000</v>
      </c>
      <c r="G25" s="57">
        <v>0</v>
      </c>
      <c r="H25" s="56">
        <f>F25-I25</f>
        <v>801550</v>
      </c>
      <c r="I25" s="57">
        <f>F25*0.15</f>
        <v>141450</v>
      </c>
      <c r="J25" s="27" t="s">
        <v>63</v>
      </c>
      <c r="K25" s="14">
        <v>2022</v>
      </c>
      <c r="L25" s="14">
        <v>2023</v>
      </c>
      <c r="M25" s="27" t="s">
        <v>378</v>
      </c>
      <c r="N25" s="30"/>
      <c r="O25" s="73"/>
    </row>
    <row r="26" spans="1:15" s="26" customFormat="1" ht="257.25" customHeight="1" x14ac:dyDescent="0.2">
      <c r="A26" s="24" t="s">
        <v>141</v>
      </c>
      <c r="B26" s="33" t="s">
        <v>70</v>
      </c>
      <c r="C26" s="36" t="s">
        <v>60</v>
      </c>
      <c r="D26" s="33" t="s">
        <v>56</v>
      </c>
      <c r="E26" s="33" t="s">
        <v>75</v>
      </c>
      <c r="F26" s="80">
        <v>861759.6</v>
      </c>
      <c r="G26" s="114">
        <v>96076.98</v>
      </c>
      <c r="H26" s="114">
        <v>686563.87</v>
      </c>
      <c r="I26" s="83">
        <v>79118.75</v>
      </c>
      <c r="J26" s="27" t="s">
        <v>74</v>
      </c>
      <c r="K26" s="33">
        <v>2022</v>
      </c>
      <c r="L26" s="33">
        <v>2023</v>
      </c>
      <c r="M26" s="27" t="s">
        <v>372</v>
      </c>
      <c r="N26" s="30"/>
    </row>
    <row r="27" spans="1:15" s="90" customFormat="1" ht="70.5" customHeight="1" x14ac:dyDescent="0.25">
      <c r="A27" s="24" t="s">
        <v>142</v>
      </c>
      <c r="B27" s="27" t="s">
        <v>174</v>
      </c>
      <c r="C27" s="36" t="s">
        <v>60</v>
      </c>
      <c r="D27" s="33" t="s">
        <v>56</v>
      </c>
      <c r="E27" s="27"/>
      <c r="F27" s="85">
        <v>50000</v>
      </c>
      <c r="G27" s="85">
        <v>50000</v>
      </c>
      <c r="H27" s="54">
        <v>0</v>
      </c>
      <c r="I27" s="54">
        <v>0</v>
      </c>
      <c r="J27" s="27" t="s">
        <v>186</v>
      </c>
      <c r="K27" s="27">
        <v>2024</v>
      </c>
      <c r="L27" s="27">
        <v>2024</v>
      </c>
      <c r="M27" s="27" t="s">
        <v>372</v>
      </c>
      <c r="N27" s="27"/>
    </row>
    <row r="28" spans="1:15" ht="53.25" customHeight="1" x14ac:dyDescent="0.2">
      <c r="A28" s="24" t="s">
        <v>247</v>
      </c>
      <c r="B28" s="17" t="s">
        <v>168</v>
      </c>
      <c r="C28" s="31" t="s">
        <v>60</v>
      </c>
      <c r="D28" s="33" t="s">
        <v>21</v>
      </c>
      <c r="E28" s="17"/>
      <c r="F28" s="54">
        <v>50000</v>
      </c>
      <c r="G28" s="54">
        <v>50000</v>
      </c>
      <c r="H28" s="54">
        <v>0</v>
      </c>
      <c r="I28" s="54">
        <v>0</v>
      </c>
      <c r="J28" s="17" t="s">
        <v>133</v>
      </c>
      <c r="K28" s="17">
        <v>2023</v>
      </c>
      <c r="L28" s="17">
        <v>2024</v>
      </c>
      <c r="M28" s="17" t="s">
        <v>383</v>
      </c>
      <c r="N28" s="22"/>
    </row>
    <row r="29" spans="1:15" ht="67.5" x14ac:dyDescent="0.2">
      <c r="A29" s="24" t="s">
        <v>248</v>
      </c>
      <c r="B29" s="17" t="s">
        <v>167</v>
      </c>
      <c r="C29" s="31" t="s">
        <v>60</v>
      </c>
      <c r="D29" s="33" t="s">
        <v>21</v>
      </c>
      <c r="E29" s="17"/>
      <c r="F29" s="54">
        <v>230000</v>
      </c>
      <c r="G29" s="54">
        <f>F29*0.5</f>
        <v>115000</v>
      </c>
      <c r="H29" s="54">
        <v>115000</v>
      </c>
      <c r="I29" s="54">
        <v>0</v>
      </c>
      <c r="J29" s="17" t="s">
        <v>176</v>
      </c>
      <c r="K29" s="17">
        <v>2022</v>
      </c>
      <c r="L29" s="17">
        <v>2023</v>
      </c>
      <c r="M29" s="27" t="s">
        <v>412</v>
      </c>
      <c r="N29" s="22" t="s">
        <v>102</v>
      </c>
    </row>
    <row r="30" spans="1:15" ht="67.5" x14ac:dyDescent="0.2">
      <c r="A30" s="24" t="s">
        <v>249</v>
      </c>
      <c r="B30" s="17" t="s">
        <v>69</v>
      </c>
      <c r="C30" s="31" t="s">
        <v>60</v>
      </c>
      <c r="D30" s="33" t="s">
        <v>33</v>
      </c>
      <c r="E30" s="17"/>
      <c r="F30" s="54">
        <v>106715</v>
      </c>
      <c r="G30" s="54">
        <v>16007</v>
      </c>
      <c r="H30" s="54">
        <v>90708</v>
      </c>
      <c r="I30" s="54">
        <v>0</v>
      </c>
      <c r="J30" s="17" t="s">
        <v>177</v>
      </c>
      <c r="K30" s="17">
        <v>2023</v>
      </c>
      <c r="L30" s="17">
        <v>2024</v>
      </c>
      <c r="M30" s="17" t="s">
        <v>38</v>
      </c>
      <c r="N30" s="22" t="s">
        <v>102</v>
      </c>
    </row>
    <row r="31" spans="1:15" ht="81.75" customHeight="1" x14ac:dyDescent="0.2">
      <c r="A31" s="24" t="s">
        <v>437</v>
      </c>
      <c r="B31" s="17" t="s">
        <v>438</v>
      </c>
      <c r="C31" s="31" t="s">
        <v>60</v>
      </c>
      <c r="D31" s="33" t="s">
        <v>20</v>
      </c>
      <c r="E31" s="124"/>
      <c r="F31" s="54">
        <v>62315</v>
      </c>
      <c r="G31" s="54">
        <v>62315</v>
      </c>
      <c r="H31" s="54">
        <v>0</v>
      </c>
      <c r="I31" s="54">
        <v>0</v>
      </c>
      <c r="J31" s="17" t="s">
        <v>439</v>
      </c>
      <c r="K31" s="17">
        <v>2023</v>
      </c>
      <c r="L31" s="17">
        <v>2024</v>
      </c>
      <c r="M31" s="27" t="s">
        <v>372</v>
      </c>
      <c r="N31" s="17"/>
    </row>
    <row r="32" spans="1:15" ht="75" customHeight="1" x14ac:dyDescent="0.2">
      <c r="A32" s="24" t="s">
        <v>440</v>
      </c>
      <c r="B32" s="17" t="s">
        <v>441</v>
      </c>
      <c r="C32" s="31" t="s">
        <v>60</v>
      </c>
      <c r="D32" s="33" t="s">
        <v>20</v>
      </c>
      <c r="E32" s="124"/>
      <c r="F32" s="54">
        <v>242555.69</v>
      </c>
      <c r="G32" s="54">
        <v>242555.69</v>
      </c>
      <c r="H32" s="54">
        <v>0</v>
      </c>
      <c r="I32" s="54">
        <v>0</v>
      </c>
      <c r="J32" s="17" t="s">
        <v>442</v>
      </c>
      <c r="K32" s="17">
        <v>2023</v>
      </c>
      <c r="L32" s="17">
        <v>2025</v>
      </c>
      <c r="M32" s="27" t="s">
        <v>372</v>
      </c>
      <c r="N32" s="17"/>
    </row>
    <row r="33" spans="1:14" ht="93.75" customHeight="1" x14ac:dyDescent="0.2">
      <c r="A33" s="24" t="s">
        <v>443</v>
      </c>
      <c r="B33" s="17" t="s">
        <v>444</v>
      </c>
      <c r="C33" s="31" t="s">
        <v>60</v>
      </c>
      <c r="D33" s="33" t="s">
        <v>20</v>
      </c>
      <c r="E33" s="124"/>
      <c r="F33" s="54">
        <v>234792.94</v>
      </c>
      <c r="G33" s="54">
        <v>234792.94</v>
      </c>
      <c r="H33" s="54">
        <v>0</v>
      </c>
      <c r="I33" s="54">
        <v>0</v>
      </c>
      <c r="J33" s="17" t="s">
        <v>445</v>
      </c>
      <c r="K33" s="17">
        <v>2023</v>
      </c>
      <c r="L33" s="17">
        <v>2025</v>
      </c>
      <c r="M33" s="27" t="s">
        <v>372</v>
      </c>
      <c r="N33" s="17"/>
    </row>
    <row r="34" spans="1:14" ht="93.75" customHeight="1" x14ac:dyDescent="0.2">
      <c r="A34" s="24" t="s">
        <v>448</v>
      </c>
      <c r="B34" s="17" t="s">
        <v>449</v>
      </c>
      <c r="C34" s="31" t="s">
        <v>60</v>
      </c>
      <c r="D34" s="33" t="s">
        <v>20</v>
      </c>
      <c r="E34" s="124"/>
      <c r="F34" s="54">
        <v>434766</v>
      </c>
      <c r="G34" s="54">
        <v>65214.9</v>
      </c>
      <c r="H34" s="54">
        <v>369551.1</v>
      </c>
      <c r="I34" s="54">
        <v>0</v>
      </c>
      <c r="J34" s="17" t="s">
        <v>450</v>
      </c>
      <c r="K34" s="17">
        <v>2023</v>
      </c>
      <c r="L34" s="17">
        <v>2024</v>
      </c>
      <c r="M34" s="17" t="s">
        <v>372</v>
      </c>
      <c r="N34" s="22" t="s">
        <v>102</v>
      </c>
    </row>
    <row r="35" spans="1:14" ht="93.75" customHeight="1" x14ac:dyDescent="0.2">
      <c r="A35" s="24" t="s">
        <v>451</v>
      </c>
      <c r="B35" s="17" t="s">
        <v>452</v>
      </c>
      <c r="C35" s="31" t="s">
        <v>60</v>
      </c>
      <c r="D35" s="33" t="s">
        <v>20</v>
      </c>
      <c r="E35" s="124"/>
      <c r="F35" s="54">
        <v>111931.05</v>
      </c>
      <c r="G35" s="54">
        <v>111931.05</v>
      </c>
      <c r="H35" s="54">
        <v>0</v>
      </c>
      <c r="I35" s="54">
        <v>0</v>
      </c>
      <c r="J35" s="17" t="s">
        <v>452</v>
      </c>
      <c r="K35" s="17">
        <v>2023</v>
      </c>
      <c r="L35" s="17">
        <v>2024</v>
      </c>
      <c r="M35" s="17" t="s">
        <v>372</v>
      </c>
      <c r="N35" s="22"/>
    </row>
    <row r="36" spans="1:14" ht="165.75" customHeight="1" x14ac:dyDescent="0.2">
      <c r="A36" s="130" t="s">
        <v>480</v>
      </c>
      <c r="B36" s="60" t="s">
        <v>478</v>
      </c>
      <c r="C36" s="140" t="s">
        <v>60</v>
      </c>
      <c r="D36" s="35" t="s">
        <v>20</v>
      </c>
      <c r="E36" s="53"/>
      <c r="F36" s="141">
        <v>2798437.18</v>
      </c>
      <c r="G36" s="132">
        <v>485679.18</v>
      </c>
      <c r="H36" s="132">
        <v>2312758</v>
      </c>
      <c r="I36" s="132">
        <v>0</v>
      </c>
      <c r="J36" s="60" t="s">
        <v>479</v>
      </c>
      <c r="K36" s="60">
        <v>2024</v>
      </c>
      <c r="L36" s="60">
        <v>2026</v>
      </c>
      <c r="M36" s="60" t="s">
        <v>372</v>
      </c>
      <c r="N36" s="70" t="s">
        <v>102</v>
      </c>
    </row>
    <row r="37" spans="1:14" ht="170.25" customHeight="1" x14ac:dyDescent="0.2">
      <c r="A37" s="130" t="s">
        <v>481</v>
      </c>
      <c r="B37" s="60" t="s">
        <v>484</v>
      </c>
      <c r="C37" s="140" t="s">
        <v>60</v>
      </c>
      <c r="D37" s="35" t="s">
        <v>20</v>
      </c>
      <c r="E37" s="53"/>
      <c r="F37" s="132">
        <v>700000</v>
      </c>
      <c r="G37" s="132">
        <v>121487.6</v>
      </c>
      <c r="H37" s="132">
        <v>578512.4</v>
      </c>
      <c r="I37" s="132"/>
      <c r="J37" s="60" t="s">
        <v>482</v>
      </c>
      <c r="K37" s="60">
        <v>2025</v>
      </c>
      <c r="L37" s="60">
        <v>2027</v>
      </c>
      <c r="M37" s="60" t="s">
        <v>372</v>
      </c>
      <c r="N37" s="70" t="s">
        <v>102</v>
      </c>
    </row>
    <row r="38" spans="1:14" ht="15.75" x14ac:dyDescent="0.2">
      <c r="A38" s="18"/>
      <c r="B38" s="19"/>
      <c r="C38" s="36"/>
      <c r="D38" s="41"/>
      <c r="E38" s="19"/>
      <c r="F38" s="20">
        <f>SUM(F5:F37)</f>
        <v>13156139.559999999</v>
      </c>
      <c r="G38" s="20">
        <f t="shared" ref="G38:I38" si="0">SUM(G5:G37)</f>
        <v>3567872.7099999995</v>
      </c>
      <c r="H38" s="20">
        <f t="shared" si="0"/>
        <v>7515268.7699999996</v>
      </c>
      <c r="I38" s="20">
        <f t="shared" si="0"/>
        <v>2072998.0799999998</v>
      </c>
      <c r="J38" s="18"/>
      <c r="K38" s="18"/>
      <c r="L38" s="18"/>
      <c r="M38" s="18"/>
      <c r="N38" s="18"/>
    </row>
  </sheetData>
  <autoFilter ref="B2:N38"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559D-9718-466C-8E81-8B4E62139822}">
  <sheetPr>
    <pageSetUpPr fitToPage="1"/>
  </sheetPr>
  <dimension ref="A1:O122"/>
  <sheetViews>
    <sheetView tabSelected="1" view="pageBreakPreview" topLeftCell="A100" zoomScale="90" zoomScaleNormal="90" zoomScaleSheetLayoutView="90" zoomScalePageLayoutView="80" workbookViewId="0">
      <selection activeCell="G38" sqref="G38"/>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84" t="s">
        <v>86</v>
      </c>
      <c r="B1" s="185"/>
      <c r="C1" s="185"/>
      <c r="D1" s="185"/>
      <c r="E1" s="185"/>
      <c r="F1" s="185"/>
      <c r="G1" s="185"/>
      <c r="H1" s="185"/>
      <c r="I1" s="185"/>
      <c r="J1" s="185"/>
      <c r="K1" s="185"/>
      <c r="L1" s="185"/>
      <c r="M1" s="185"/>
      <c r="N1" s="186"/>
    </row>
    <row r="2" spans="1:15" x14ac:dyDescent="0.25">
      <c r="A2" s="182" t="s">
        <v>1</v>
      </c>
      <c r="B2" s="183" t="s">
        <v>0</v>
      </c>
      <c r="C2" s="179" t="s">
        <v>2</v>
      </c>
      <c r="D2" s="179" t="s">
        <v>31</v>
      </c>
      <c r="E2" s="182" t="s">
        <v>421</v>
      </c>
      <c r="F2" s="179" t="s">
        <v>135</v>
      </c>
      <c r="G2" s="179" t="s">
        <v>3</v>
      </c>
      <c r="H2" s="179"/>
      <c r="I2" s="179"/>
      <c r="J2" s="180" t="s">
        <v>55</v>
      </c>
      <c r="K2" s="179" t="s">
        <v>7</v>
      </c>
      <c r="L2" s="179"/>
      <c r="M2" s="180" t="s">
        <v>48</v>
      </c>
      <c r="N2" s="179" t="s">
        <v>9</v>
      </c>
    </row>
    <row r="3" spans="1:15" x14ac:dyDescent="0.25">
      <c r="A3" s="182"/>
      <c r="B3" s="183"/>
      <c r="C3" s="179"/>
      <c r="D3" s="179"/>
      <c r="E3" s="182"/>
      <c r="F3" s="179"/>
      <c r="G3" s="179"/>
      <c r="H3" s="179"/>
      <c r="I3" s="179"/>
      <c r="J3" s="180"/>
      <c r="K3" s="179"/>
      <c r="L3" s="179"/>
      <c r="M3" s="180"/>
      <c r="N3" s="179"/>
    </row>
    <row r="4" spans="1:15" ht="54.75" customHeight="1" x14ac:dyDescent="0.25">
      <c r="A4" s="182"/>
      <c r="B4" s="183"/>
      <c r="C4" s="179"/>
      <c r="D4" s="179"/>
      <c r="E4" s="182"/>
      <c r="F4" s="179"/>
      <c r="G4" s="52" t="s">
        <v>4</v>
      </c>
      <c r="H4" s="52" t="s">
        <v>5</v>
      </c>
      <c r="I4" s="52" t="s">
        <v>6</v>
      </c>
      <c r="J4" s="180"/>
      <c r="K4" s="53" t="s">
        <v>13</v>
      </c>
      <c r="L4" s="53" t="s">
        <v>8</v>
      </c>
      <c r="M4" s="180"/>
      <c r="N4" s="179"/>
    </row>
    <row r="5" spans="1:15" ht="67.5" x14ac:dyDescent="0.25">
      <c r="A5" s="78">
        <v>1</v>
      </c>
      <c r="B5" s="27" t="s">
        <v>15</v>
      </c>
      <c r="C5" s="16" t="s">
        <v>59</v>
      </c>
      <c r="D5" s="8" t="s">
        <v>23</v>
      </c>
      <c r="E5" s="4"/>
      <c r="F5" s="57">
        <v>300000</v>
      </c>
      <c r="G5" s="47">
        <f>F5*0.9</f>
        <v>270000</v>
      </c>
      <c r="H5" s="47">
        <f>F5-G5</f>
        <v>30000</v>
      </c>
      <c r="I5" s="47">
        <v>0</v>
      </c>
      <c r="J5" s="27" t="s">
        <v>169</v>
      </c>
      <c r="K5" s="14">
        <v>2023</v>
      </c>
      <c r="L5" s="14">
        <v>2024</v>
      </c>
      <c r="M5" s="29" t="s">
        <v>372</v>
      </c>
      <c r="N5" s="22" t="s">
        <v>102</v>
      </c>
    </row>
    <row r="6" spans="1:15" ht="38.25" x14ac:dyDescent="0.25">
      <c r="A6" s="78">
        <v>2</v>
      </c>
      <c r="B6" s="17" t="s">
        <v>361</v>
      </c>
      <c r="C6" s="16" t="s">
        <v>59</v>
      </c>
      <c r="D6" s="29" t="s">
        <v>23</v>
      </c>
      <c r="E6" s="60"/>
      <c r="F6" s="54">
        <v>500000</v>
      </c>
      <c r="G6" s="54">
        <v>500000</v>
      </c>
      <c r="H6" s="54">
        <v>0</v>
      </c>
      <c r="I6" s="54">
        <v>0</v>
      </c>
      <c r="J6" s="17" t="s">
        <v>178</v>
      </c>
      <c r="K6" s="17">
        <v>2023</v>
      </c>
      <c r="L6" s="17">
        <v>2024</v>
      </c>
      <c r="M6" s="29" t="s">
        <v>372</v>
      </c>
      <c r="N6" s="70"/>
    </row>
    <row r="7" spans="1:15" ht="51" x14ac:dyDescent="0.25">
      <c r="A7" s="78">
        <v>3</v>
      </c>
      <c r="B7" s="17" t="s">
        <v>17</v>
      </c>
      <c r="C7" s="16" t="s">
        <v>59</v>
      </c>
      <c r="D7" s="8" t="s">
        <v>23</v>
      </c>
      <c r="E7" s="60"/>
      <c r="F7" s="54">
        <v>450000</v>
      </c>
      <c r="G7" s="54">
        <v>450000</v>
      </c>
      <c r="H7" s="54">
        <v>0</v>
      </c>
      <c r="I7" s="54">
        <v>0</v>
      </c>
      <c r="J7" s="17" t="s">
        <v>41</v>
      </c>
      <c r="K7" s="17">
        <v>2022</v>
      </c>
      <c r="L7" s="17">
        <v>2024</v>
      </c>
      <c r="M7" s="29" t="s">
        <v>372</v>
      </c>
      <c r="N7" s="70"/>
      <c r="O7" s="11"/>
    </row>
    <row r="8" spans="1:15" ht="67.5" x14ac:dyDescent="0.25">
      <c r="A8" s="78">
        <v>4</v>
      </c>
      <c r="B8" s="17" t="s">
        <v>407</v>
      </c>
      <c r="C8" s="16" t="s">
        <v>59</v>
      </c>
      <c r="D8" s="8" t="s">
        <v>23</v>
      </c>
      <c r="E8" s="60"/>
      <c r="F8" s="54">
        <v>475584.34</v>
      </c>
      <c r="G8" s="54">
        <v>242548.02</v>
      </c>
      <c r="H8" s="54">
        <v>0</v>
      </c>
      <c r="I8" s="54">
        <v>233036.32</v>
      </c>
      <c r="J8" s="17" t="s">
        <v>408</v>
      </c>
      <c r="K8" s="17">
        <v>2023</v>
      </c>
      <c r="L8" s="17">
        <v>2024</v>
      </c>
      <c r="M8" s="29" t="s">
        <v>372</v>
      </c>
      <c r="N8" s="22" t="s">
        <v>102</v>
      </c>
      <c r="O8" s="11"/>
    </row>
    <row r="9" spans="1:15" ht="38.25" x14ac:dyDescent="0.25">
      <c r="A9" s="78">
        <v>5</v>
      </c>
      <c r="B9" s="38" t="s">
        <v>179</v>
      </c>
      <c r="C9" s="16" t="s">
        <v>59</v>
      </c>
      <c r="D9" s="27" t="s">
        <v>23</v>
      </c>
      <c r="E9" s="14"/>
      <c r="F9" s="54">
        <v>3245778.55</v>
      </c>
      <c r="G9" s="54">
        <f>F9-I9</f>
        <v>2167660.5499999998</v>
      </c>
      <c r="H9" s="54">
        <v>0</v>
      </c>
      <c r="I9" s="54">
        <v>1078118</v>
      </c>
      <c r="J9" s="3" t="s">
        <v>170</v>
      </c>
      <c r="K9" s="14">
        <v>2021</v>
      </c>
      <c r="L9" s="14">
        <v>2023</v>
      </c>
      <c r="M9" s="27" t="s">
        <v>372</v>
      </c>
      <c r="N9" s="22"/>
    </row>
    <row r="10" spans="1:15" s="45" customFormat="1" ht="67.5" x14ac:dyDescent="0.25">
      <c r="A10" s="78">
        <v>6</v>
      </c>
      <c r="B10" s="3" t="s">
        <v>171</v>
      </c>
      <c r="C10" s="16" t="s">
        <v>59</v>
      </c>
      <c r="D10" s="27" t="s">
        <v>23</v>
      </c>
      <c r="E10" s="14"/>
      <c r="F10" s="57">
        <v>2000000</v>
      </c>
      <c r="G10" s="54">
        <v>1000000</v>
      </c>
      <c r="H10" s="54">
        <v>0</v>
      </c>
      <c r="I10" s="57">
        <v>1000000</v>
      </c>
      <c r="J10" s="38" t="s">
        <v>172</v>
      </c>
      <c r="K10" s="14">
        <v>2024</v>
      </c>
      <c r="L10" s="14">
        <v>2024</v>
      </c>
      <c r="M10" s="29" t="s">
        <v>372</v>
      </c>
      <c r="N10" s="22" t="s">
        <v>102</v>
      </c>
    </row>
    <row r="11" spans="1:15" s="45" customFormat="1" ht="80.25" customHeight="1" x14ac:dyDescent="0.25">
      <c r="A11" s="62">
        <v>7</v>
      </c>
      <c r="B11" s="17" t="s">
        <v>430</v>
      </c>
      <c r="C11" s="16" t="s">
        <v>59</v>
      </c>
      <c r="D11" s="27" t="s">
        <v>23</v>
      </c>
      <c r="E11" s="17"/>
      <c r="F11" s="95">
        <v>1850594.63</v>
      </c>
      <c r="G11" s="95">
        <v>1850594.63</v>
      </c>
      <c r="H11" s="54">
        <v>0</v>
      </c>
      <c r="I11" s="54">
        <v>0</v>
      </c>
      <c r="J11" s="17" t="s">
        <v>429</v>
      </c>
      <c r="K11" s="17">
        <v>2023</v>
      </c>
      <c r="L11" s="17">
        <v>2024</v>
      </c>
      <c r="M11" s="27" t="s">
        <v>372</v>
      </c>
      <c r="N11" s="22" t="s">
        <v>432</v>
      </c>
    </row>
    <row r="12" spans="1:15" s="134" customFormat="1" ht="203.25" customHeight="1" x14ac:dyDescent="0.25">
      <c r="A12" s="78">
        <v>8</v>
      </c>
      <c r="B12" s="60" t="s">
        <v>470</v>
      </c>
      <c r="C12" s="128" t="s">
        <v>59</v>
      </c>
      <c r="D12" s="29" t="s">
        <v>23</v>
      </c>
      <c r="E12" s="60"/>
      <c r="F12" s="132">
        <v>3112629.33</v>
      </c>
      <c r="G12" s="132">
        <v>700341.6</v>
      </c>
      <c r="H12" s="132">
        <v>2285448.09</v>
      </c>
      <c r="I12" s="132">
        <v>126839.64</v>
      </c>
      <c r="J12" s="60" t="s">
        <v>471</v>
      </c>
      <c r="K12" s="60">
        <v>2024</v>
      </c>
      <c r="L12" s="60">
        <v>2026</v>
      </c>
      <c r="M12" s="29" t="s">
        <v>372</v>
      </c>
      <c r="N12" s="70" t="s">
        <v>102</v>
      </c>
    </row>
    <row r="13" spans="1:15" s="45" customFormat="1" ht="38.25" x14ac:dyDescent="0.25">
      <c r="A13" s="62">
        <v>9</v>
      </c>
      <c r="B13" s="17" t="s">
        <v>96</v>
      </c>
      <c r="C13" s="16" t="s">
        <v>59</v>
      </c>
      <c r="D13" s="27" t="s">
        <v>23</v>
      </c>
      <c r="E13" s="17"/>
      <c r="F13" s="54">
        <v>110000</v>
      </c>
      <c r="G13" s="54">
        <v>110000</v>
      </c>
      <c r="H13" s="54">
        <v>0</v>
      </c>
      <c r="I13" s="54">
        <v>0</v>
      </c>
      <c r="J13" s="17" t="s">
        <v>233</v>
      </c>
      <c r="K13" s="17">
        <v>2024</v>
      </c>
      <c r="L13" s="17">
        <v>2024</v>
      </c>
      <c r="M13" s="27" t="s">
        <v>372</v>
      </c>
      <c r="N13" s="22"/>
    </row>
    <row r="14" spans="1:15" s="45" customFormat="1" ht="195" customHeight="1" x14ac:dyDescent="0.25">
      <c r="A14" s="150">
        <v>10</v>
      </c>
      <c r="B14" s="151" t="s">
        <v>495</v>
      </c>
      <c r="C14" s="152" t="s">
        <v>59</v>
      </c>
      <c r="D14" s="153" t="s">
        <v>264</v>
      </c>
      <c r="E14" s="151"/>
      <c r="F14" s="154">
        <v>2077091</v>
      </c>
      <c r="G14" s="154">
        <f>F14-H14</f>
        <v>311563</v>
      </c>
      <c r="H14" s="154">
        <v>1765528</v>
      </c>
      <c r="I14" s="155">
        <v>0</v>
      </c>
      <c r="J14" s="151" t="s">
        <v>496</v>
      </c>
      <c r="K14" s="151">
        <v>2024</v>
      </c>
      <c r="L14" s="151">
        <v>2027</v>
      </c>
      <c r="M14" s="153" t="s">
        <v>372</v>
      </c>
      <c r="N14" s="156" t="s">
        <v>102</v>
      </c>
    </row>
    <row r="15" spans="1:15" s="45" customFormat="1" ht="89.25" x14ac:dyDescent="0.25">
      <c r="A15" s="62">
        <v>11</v>
      </c>
      <c r="B15" s="17" t="s">
        <v>446</v>
      </c>
      <c r="C15" s="16" t="s">
        <v>59</v>
      </c>
      <c r="D15" s="27" t="s">
        <v>23</v>
      </c>
      <c r="E15" s="17"/>
      <c r="F15" s="54">
        <v>114824.49</v>
      </c>
      <c r="G15" s="54">
        <v>114824.49</v>
      </c>
      <c r="H15" s="54">
        <v>0</v>
      </c>
      <c r="I15" s="54">
        <v>0</v>
      </c>
      <c r="J15" s="17" t="s">
        <v>447</v>
      </c>
      <c r="K15" s="17">
        <v>2022</v>
      </c>
      <c r="L15" s="17">
        <v>2023</v>
      </c>
      <c r="M15" s="27" t="s">
        <v>372</v>
      </c>
      <c r="N15" s="22"/>
    </row>
    <row r="16" spans="1:15" s="45" customFormat="1" ht="67.5" x14ac:dyDescent="0.25">
      <c r="A16" s="78">
        <v>12</v>
      </c>
      <c r="B16" s="17" t="s">
        <v>305</v>
      </c>
      <c r="C16" s="16" t="s">
        <v>59</v>
      </c>
      <c r="D16" s="27" t="s">
        <v>23</v>
      </c>
      <c r="E16" s="17"/>
      <c r="F16" s="54">
        <v>155000</v>
      </c>
      <c r="G16" s="54">
        <f t="shared" ref="G16:G26" si="0">F16*0.15</f>
        <v>23250</v>
      </c>
      <c r="H16" s="54">
        <f t="shared" ref="H16:H26" si="1">F16-G16</f>
        <v>131750</v>
      </c>
      <c r="I16" s="54">
        <v>0</v>
      </c>
      <c r="J16" s="17" t="s">
        <v>306</v>
      </c>
      <c r="K16" s="17">
        <v>2023</v>
      </c>
      <c r="L16" s="17">
        <v>2024</v>
      </c>
      <c r="M16" s="29" t="s">
        <v>372</v>
      </c>
      <c r="N16" s="22" t="s">
        <v>102</v>
      </c>
    </row>
    <row r="17" spans="1:15" s="90" customFormat="1" ht="67.5" x14ac:dyDescent="0.25">
      <c r="A17" s="78">
        <v>13</v>
      </c>
      <c r="B17" s="27" t="s">
        <v>385</v>
      </c>
      <c r="C17" s="16" t="s">
        <v>59</v>
      </c>
      <c r="D17" s="27" t="s">
        <v>23</v>
      </c>
      <c r="E17" s="27"/>
      <c r="F17" s="85">
        <v>210000</v>
      </c>
      <c r="G17" s="54">
        <f t="shared" si="0"/>
        <v>31500</v>
      </c>
      <c r="H17" s="85">
        <f t="shared" si="1"/>
        <v>178500</v>
      </c>
      <c r="I17" s="54">
        <v>0</v>
      </c>
      <c r="J17" s="27" t="s">
        <v>401</v>
      </c>
      <c r="K17" s="27">
        <v>2024</v>
      </c>
      <c r="L17" s="27">
        <v>2024</v>
      </c>
      <c r="M17" s="27" t="s">
        <v>372</v>
      </c>
      <c r="N17" s="22" t="s">
        <v>102</v>
      </c>
    </row>
    <row r="18" spans="1:15" s="90" customFormat="1" ht="67.5" x14ac:dyDescent="0.25">
      <c r="A18" s="78">
        <v>14</v>
      </c>
      <c r="B18" s="27" t="s">
        <v>386</v>
      </c>
      <c r="C18" s="16" t="s">
        <v>59</v>
      </c>
      <c r="D18" s="27" t="s">
        <v>23</v>
      </c>
      <c r="E18" s="27"/>
      <c r="F18" s="85">
        <v>270000</v>
      </c>
      <c r="G18" s="54">
        <f t="shared" si="0"/>
        <v>40500</v>
      </c>
      <c r="H18" s="85">
        <f t="shared" si="1"/>
        <v>229500</v>
      </c>
      <c r="I18" s="54">
        <v>0</v>
      </c>
      <c r="J18" s="27" t="s">
        <v>403</v>
      </c>
      <c r="K18" s="27">
        <v>2024</v>
      </c>
      <c r="L18" s="27">
        <v>2024</v>
      </c>
      <c r="M18" s="27" t="s">
        <v>372</v>
      </c>
      <c r="N18" s="22" t="s">
        <v>102</v>
      </c>
    </row>
    <row r="19" spans="1:15" s="90" customFormat="1" ht="67.5" x14ac:dyDescent="0.25">
      <c r="A19" s="78">
        <v>15</v>
      </c>
      <c r="B19" s="27" t="s">
        <v>400</v>
      </c>
      <c r="C19" s="16" t="s">
        <v>59</v>
      </c>
      <c r="D19" s="27" t="s">
        <v>23</v>
      </c>
      <c r="E19" s="27"/>
      <c r="F19" s="85">
        <v>170000</v>
      </c>
      <c r="G19" s="54">
        <f t="shared" si="0"/>
        <v>25500</v>
      </c>
      <c r="H19" s="85">
        <f t="shared" si="1"/>
        <v>144500</v>
      </c>
      <c r="I19" s="54">
        <v>0</v>
      </c>
      <c r="J19" s="27" t="s">
        <v>402</v>
      </c>
      <c r="K19" s="27">
        <v>2024</v>
      </c>
      <c r="L19" s="27">
        <v>2024</v>
      </c>
      <c r="M19" s="27" t="s">
        <v>372</v>
      </c>
      <c r="N19" s="22" t="s">
        <v>102</v>
      </c>
    </row>
    <row r="20" spans="1:15" s="90" customFormat="1" ht="67.5" x14ac:dyDescent="0.25">
      <c r="A20" s="78">
        <v>16</v>
      </c>
      <c r="B20" s="27" t="s">
        <v>322</v>
      </c>
      <c r="C20" s="16" t="s">
        <v>59</v>
      </c>
      <c r="D20" s="27" t="s">
        <v>23</v>
      </c>
      <c r="E20" s="27"/>
      <c r="F20" s="85">
        <v>202000</v>
      </c>
      <c r="G20" s="54">
        <f t="shared" si="0"/>
        <v>30300</v>
      </c>
      <c r="H20" s="85">
        <f t="shared" si="1"/>
        <v>171700</v>
      </c>
      <c r="I20" s="54">
        <v>0</v>
      </c>
      <c r="J20" s="27" t="s">
        <v>323</v>
      </c>
      <c r="K20" s="27">
        <v>2023</v>
      </c>
      <c r="L20" s="27">
        <v>2024</v>
      </c>
      <c r="M20" s="29" t="s">
        <v>372</v>
      </c>
      <c r="N20" s="22" t="s">
        <v>102</v>
      </c>
    </row>
    <row r="21" spans="1:15" s="90" customFormat="1" ht="67.5" x14ac:dyDescent="0.25">
      <c r="A21" s="78">
        <v>17</v>
      </c>
      <c r="B21" s="27" t="s">
        <v>324</v>
      </c>
      <c r="C21" s="16" t="s">
        <v>59</v>
      </c>
      <c r="D21" s="27" t="s">
        <v>23</v>
      </c>
      <c r="E21" s="27"/>
      <c r="F21" s="85">
        <v>106400</v>
      </c>
      <c r="G21" s="54">
        <f t="shared" si="0"/>
        <v>15960</v>
      </c>
      <c r="H21" s="85">
        <f t="shared" si="1"/>
        <v>90440</v>
      </c>
      <c r="I21" s="54">
        <v>0</v>
      </c>
      <c r="J21" s="27" t="s">
        <v>325</v>
      </c>
      <c r="K21" s="27">
        <v>2023</v>
      </c>
      <c r="L21" s="27">
        <v>2024</v>
      </c>
      <c r="M21" s="29" t="s">
        <v>372</v>
      </c>
      <c r="N21" s="22" t="s">
        <v>102</v>
      </c>
    </row>
    <row r="22" spans="1:15" s="90" customFormat="1" ht="76.5" x14ac:dyDescent="0.25">
      <c r="A22" s="78">
        <v>18</v>
      </c>
      <c r="B22" s="27" t="s">
        <v>326</v>
      </c>
      <c r="C22" s="16" t="s">
        <v>59</v>
      </c>
      <c r="D22" s="27" t="s">
        <v>23</v>
      </c>
      <c r="E22" s="27"/>
      <c r="F22" s="85">
        <v>136680</v>
      </c>
      <c r="G22" s="54">
        <f t="shared" si="0"/>
        <v>20502</v>
      </c>
      <c r="H22" s="85">
        <f t="shared" si="1"/>
        <v>116178</v>
      </c>
      <c r="I22" s="54">
        <v>0</v>
      </c>
      <c r="J22" s="27" t="s">
        <v>337</v>
      </c>
      <c r="K22" s="27">
        <v>2023</v>
      </c>
      <c r="L22" s="27">
        <v>2024</v>
      </c>
      <c r="M22" s="29" t="s">
        <v>372</v>
      </c>
      <c r="N22" s="22" t="s">
        <v>102</v>
      </c>
    </row>
    <row r="23" spans="1:15" ht="67.5" x14ac:dyDescent="0.25">
      <c r="A23" s="78">
        <v>19</v>
      </c>
      <c r="B23" s="17" t="s">
        <v>301</v>
      </c>
      <c r="C23" s="16" t="s">
        <v>59</v>
      </c>
      <c r="D23" s="27" t="s">
        <v>23</v>
      </c>
      <c r="E23" s="17"/>
      <c r="F23" s="55">
        <v>146000</v>
      </c>
      <c r="G23" s="54">
        <f t="shared" si="0"/>
        <v>21900</v>
      </c>
      <c r="H23" s="85">
        <f t="shared" si="1"/>
        <v>124100</v>
      </c>
      <c r="I23" s="54">
        <v>0</v>
      </c>
      <c r="J23" s="17" t="s">
        <v>304</v>
      </c>
      <c r="K23" s="97">
        <v>2023</v>
      </c>
      <c r="L23" s="17">
        <v>2024</v>
      </c>
      <c r="M23" s="29" t="s">
        <v>372</v>
      </c>
      <c r="N23" s="22" t="s">
        <v>102</v>
      </c>
    </row>
    <row r="24" spans="1:15" ht="67.5" x14ac:dyDescent="0.25">
      <c r="A24" s="78">
        <v>20</v>
      </c>
      <c r="B24" s="17" t="s">
        <v>302</v>
      </c>
      <c r="C24" s="16" t="s">
        <v>59</v>
      </c>
      <c r="D24" s="27" t="s">
        <v>23</v>
      </c>
      <c r="E24" s="17"/>
      <c r="F24" s="55">
        <v>60000</v>
      </c>
      <c r="G24" s="54">
        <f t="shared" si="0"/>
        <v>9000</v>
      </c>
      <c r="H24" s="85">
        <f t="shared" si="1"/>
        <v>51000</v>
      </c>
      <c r="I24" s="54">
        <v>0</v>
      </c>
      <c r="J24" s="17" t="s">
        <v>303</v>
      </c>
      <c r="K24" s="97">
        <v>2023</v>
      </c>
      <c r="L24" s="17">
        <v>2024</v>
      </c>
      <c r="M24" s="29" t="s">
        <v>372</v>
      </c>
      <c r="N24" s="22" t="s">
        <v>102</v>
      </c>
    </row>
    <row r="25" spans="1:15" ht="67.5" x14ac:dyDescent="0.25">
      <c r="A25" s="78">
        <v>21</v>
      </c>
      <c r="B25" s="17" t="s">
        <v>235</v>
      </c>
      <c r="C25" s="16" t="s">
        <v>59</v>
      </c>
      <c r="D25" s="27" t="s">
        <v>23</v>
      </c>
      <c r="E25" s="17"/>
      <c r="F25" s="54">
        <v>157000</v>
      </c>
      <c r="G25" s="54">
        <f t="shared" si="0"/>
        <v>23550</v>
      </c>
      <c r="H25" s="85">
        <f t="shared" si="1"/>
        <v>133450</v>
      </c>
      <c r="I25" s="54">
        <v>0</v>
      </c>
      <c r="J25" s="17" t="s">
        <v>256</v>
      </c>
      <c r="K25" s="17">
        <v>2023</v>
      </c>
      <c r="L25" s="17">
        <v>2024</v>
      </c>
      <c r="M25" s="29" t="s">
        <v>372</v>
      </c>
      <c r="N25" s="22" t="s">
        <v>102</v>
      </c>
    </row>
    <row r="26" spans="1:15" ht="67.5" x14ac:dyDescent="0.25">
      <c r="A26" s="78">
        <v>22</v>
      </c>
      <c r="B26" s="17" t="s">
        <v>236</v>
      </c>
      <c r="C26" s="16" t="s">
        <v>59</v>
      </c>
      <c r="D26" s="27" t="s">
        <v>23</v>
      </c>
      <c r="E26" s="61"/>
      <c r="F26" s="55">
        <v>150000</v>
      </c>
      <c r="G26" s="54">
        <f t="shared" si="0"/>
        <v>22500</v>
      </c>
      <c r="H26" s="85">
        <f t="shared" si="1"/>
        <v>127500</v>
      </c>
      <c r="I26" s="48">
        <v>0</v>
      </c>
      <c r="J26" s="17" t="s">
        <v>257</v>
      </c>
      <c r="K26" s="97">
        <v>2023</v>
      </c>
      <c r="L26" s="97">
        <v>2024</v>
      </c>
      <c r="M26" s="29" t="s">
        <v>372</v>
      </c>
      <c r="N26" s="22" t="s">
        <v>102</v>
      </c>
      <c r="O26" s="45"/>
    </row>
    <row r="27" spans="1:15" s="90" customFormat="1" ht="51" x14ac:dyDescent="0.25">
      <c r="A27" s="62">
        <v>23</v>
      </c>
      <c r="B27" s="17" t="s">
        <v>428</v>
      </c>
      <c r="C27" s="16" t="s">
        <v>59</v>
      </c>
      <c r="D27" s="27" t="s">
        <v>23</v>
      </c>
      <c r="E27" s="27"/>
      <c r="F27" s="54">
        <v>56132.98</v>
      </c>
      <c r="G27" s="54">
        <v>56132.98</v>
      </c>
      <c r="H27" s="54">
        <v>0</v>
      </c>
      <c r="I27" s="54">
        <v>0</v>
      </c>
      <c r="J27" s="27" t="s">
        <v>419</v>
      </c>
      <c r="K27" s="27">
        <v>2022</v>
      </c>
      <c r="L27" s="27">
        <v>2023</v>
      </c>
      <c r="M27" s="27" t="s">
        <v>372</v>
      </c>
      <c r="N27" s="22"/>
    </row>
    <row r="28" spans="1:15" s="90" customFormat="1" ht="67.5" x14ac:dyDescent="0.25">
      <c r="A28" s="78">
        <v>24</v>
      </c>
      <c r="B28" s="27" t="s">
        <v>351</v>
      </c>
      <c r="C28" s="16" t="s">
        <v>59</v>
      </c>
      <c r="D28" s="27" t="s">
        <v>23</v>
      </c>
      <c r="E28" s="27"/>
      <c r="F28" s="85">
        <v>92800</v>
      </c>
      <c r="G28" s="54">
        <f t="shared" ref="G28:G35" si="2">F28*0.15</f>
        <v>13920</v>
      </c>
      <c r="H28" s="85">
        <f t="shared" ref="H28:H35" si="3">F28-G28</f>
        <v>78880</v>
      </c>
      <c r="I28" s="54">
        <v>0</v>
      </c>
      <c r="J28" s="27" t="s">
        <v>352</v>
      </c>
      <c r="K28" s="27">
        <v>2023</v>
      </c>
      <c r="L28" s="27">
        <v>2024</v>
      </c>
      <c r="M28" s="29" t="s">
        <v>372</v>
      </c>
      <c r="N28" s="22" t="s">
        <v>102</v>
      </c>
    </row>
    <row r="29" spans="1:15" s="90" customFormat="1" ht="67.5" x14ac:dyDescent="0.25">
      <c r="A29" s="78">
        <v>25</v>
      </c>
      <c r="B29" s="27" t="s">
        <v>308</v>
      </c>
      <c r="C29" s="16" t="s">
        <v>59</v>
      </c>
      <c r="D29" s="27" t="s">
        <v>23</v>
      </c>
      <c r="E29" s="27"/>
      <c r="F29" s="85">
        <v>50000</v>
      </c>
      <c r="G29" s="54">
        <f t="shared" si="2"/>
        <v>7500</v>
      </c>
      <c r="H29" s="85">
        <f t="shared" si="3"/>
        <v>42500</v>
      </c>
      <c r="I29" s="54">
        <v>0</v>
      </c>
      <c r="J29" s="27" t="s">
        <v>310</v>
      </c>
      <c r="K29" s="27">
        <v>2023</v>
      </c>
      <c r="L29" s="27">
        <v>2024</v>
      </c>
      <c r="M29" s="29" t="s">
        <v>372</v>
      </c>
      <c r="N29" s="22" t="s">
        <v>102</v>
      </c>
    </row>
    <row r="30" spans="1:15" s="90" customFormat="1" ht="67.5" x14ac:dyDescent="0.25">
      <c r="A30" s="78">
        <v>26</v>
      </c>
      <c r="B30" s="27" t="s">
        <v>309</v>
      </c>
      <c r="C30" s="16" t="s">
        <v>59</v>
      </c>
      <c r="D30" s="27" t="s">
        <v>23</v>
      </c>
      <c r="E30" s="27"/>
      <c r="F30" s="85">
        <v>60000</v>
      </c>
      <c r="G30" s="54">
        <f t="shared" si="2"/>
        <v>9000</v>
      </c>
      <c r="H30" s="85">
        <f t="shared" si="3"/>
        <v>51000</v>
      </c>
      <c r="I30" s="54">
        <v>0</v>
      </c>
      <c r="J30" s="27" t="s">
        <v>311</v>
      </c>
      <c r="K30" s="27">
        <v>2023</v>
      </c>
      <c r="L30" s="27">
        <v>2024</v>
      </c>
      <c r="M30" s="29" t="s">
        <v>372</v>
      </c>
      <c r="N30" s="22" t="s">
        <v>102</v>
      </c>
    </row>
    <row r="31" spans="1:15" s="90" customFormat="1" ht="67.5" x14ac:dyDescent="0.25">
      <c r="A31" s="78">
        <v>27</v>
      </c>
      <c r="B31" s="27" t="s">
        <v>312</v>
      </c>
      <c r="C31" s="16" t="s">
        <v>59</v>
      </c>
      <c r="D31" s="27" t="s">
        <v>23</v>
      </c>
      <c r="E31" s="27"/>
      <c r="F31" s="85">
        <v>75000</v>
      </c>
      <c r="G31" s="54">
        <f t="shared" si="2"/>
        <v>11250</v>
      </c>
      <c r="H31" s="85">
        <f t="shared" si="3"/>
        <v>63750</v>
      </c>
      <c r="I31" s="54">
        <v>0</v>
      </c>
      <c r="J31" s="27" t="s">
        <v>313</v>
      </c>
      <c r="K31" s="27">
        <v>2023</v>
      </c>
      <c r="L31" s="27">
        <v>2024</v>
      </c>
      <c r="M31" s="29" t="s">
        <v>372</v>
      </c>
      <c r="N31" s="22" t="s">
        <v>102</v>
      </c>
    </row>
    <row r="32" spans="1:15" ht="76.5" x14ac:dyDescent="0.25">
      <c r="A32" s="78">
        <v>28</v>
      </c>
      <c r="B32" s="17" t="s">
        <v>307</v>
      </c>
      <c r="C32" s="16" t="s">
        <v>59</v>
      </c>
      <c r="D32" s="27" t="s">
        <v>23</v>
      </c>
      <c r="E32" s="17"/>
      <c r="F32" s="54">
        <v>120000</v>
      </c>
      <c r="G32" s="54">
        <f t="shared" si="2"/>
        <v>18000</v>
      </c>
      <c r="H32" s="85">
        <f t="shared" si="3"/>
        <v>102000</v>
      </c>
      <c r="I32" s="54">
        <v>0</v>
      </c>
      <c r="J32" s="27" t="s">
        <v>284</v>
      </c>
      <c r="K32" s="17">
        <v>2023</v>
      </c>
      <c r="L32" s="17">
        <v>2024</v>
      </c>
      <c r="M32" s="29" t="s">
        <v>372</v>
      </c>
      <c r="N32" s="22" t="s">
        <v>102</v>
      </c>
    </row>
    <row r="33" spans="1:14" s="90" customFormat="1" ht="67.5" x14ac:dyDescent="0.25">
      <c r="A33" s="78">
        <v>29</v>
      </c>
      <c r="B33" s="27" t="s">
        <v>327</v>
      </c>
      <c r="C33" s="16" t="s">
        <v>59</v>
      </c>
      <c r="D33" s="27" t="s">
        <v>23</v>
      </c>
      <c r="E33" s="27"/>
      <c r="F33" s="85">
        <v>114400</v>
      </c>
      <c r="G33" s="54">
        <f t="shared" si="2"/>
        <v>17160</v>
      </c>
      <c r="H33" s="85">
        <f t="shared" si="3"/>
        <v>97240</v>
      </c>
      <c r="I33" s="54">
        <v>0</v>
      </c>
      <c r="J33" s="27" t="s">
        <v>328</v>
      </c>
      <c r="K33" s="27">
        <v>2023</v>
      </c>
      <c r="L33" s="27">
        <v>2024</v>
      </c>
      <c r="M33" s="29" t="s">
        <v>372</v>
      </c>
      <c r="N33" s="22" t="s">
        <v>102</v>
      </c>
    </row>
    <row r="34" spans="1:14" s="90" customFormat="1" ht="76.5" x14ac:dyDescent="0.25">
      <c r="A34" s="78">
        <v>30</v>
      </c>
      <c r="B34" s="7" t="s">
        <v>258</v>
      </c>
      <c r="C34" s="16" t="s">
        <v>59</v>
      </c>
      <c r="D34" s="27" t="s">
        <v>23</v>
      </c>
      <c r="E34" s="27"/>
      <c r="F34" s="85">
        <v>250000</v>
      </c>
      <c r="G34" s="54">
        <f t="shared" si="2"/>
        <v>37500</v>
      </c>
      <c r="H34" s="85">
        <f t="shared" si="3"/>
        <v>212500</v>
      </c>
      <c r="I34" s="54">
        <v>0</v>
      </c>
      <c r="J34" s="17" t="s">
        <v>259</v>
      </c>
      <c r="K34" s="27">
        <v>2022</v>
      </c>
      <c r="L34" s="27">
        <v>2023</v>
      </c>
      <c r="M34" s="27" t="s">
        <v>372</v>
      </c>
      <c r="N34" s="22" t="s">
        <v>102</v>
      </c>
    </row>
    <row r="35" spans="1:14" s="90" customFormat="1" ht="67.5" x14ac:dyDescent="0.25">
      <c r="A35" s="78">
        <v>31</v>
      </c>
      <c r="B35" s="7" t="s">
        <v>260</v>
      </c>
      <c r="C35" s="16" t="s">
        <v>59</v>
      </c>
      <c r="D35" s="27" t="s">
        <v>23</v>
      </c>
      <c r="E35" s="27"/>
      <c r="F35" s="85">
        <v>224000</v>
      </c>
      <c r="G35" s="54">
        <f t="shared" si="2"/>
        <v>33600</v>
      </c>
      <c r="H35" s="85">
        <f t="shared" si="3"/>
        <v>190400</v>
      </c>
      <c r="I35" s="54">
        <v>0</v>
      </c>
      <c r="J35" s="3" t="s">
        <v>338</v>
      </c>
      <c r="K35" s="17">
        <v>2023</v>
      </c>
      <c r="L35" s="27">
        <v>2024</v>
      </c>
      <c r="M35" s="27" t="s">
        <v>372</v>
      </c>
      <c r="N35" s="22" t="s">
        <v>102</v>
      </c>
    </row>
    <row r="36" spans="1:14" s="90" customFormat="1" ht="51" x14ac:dyDescent="0.25">
      <c r="A36" s="62">
        <v>32</v>
      </c>
      <c r="B36" s="7" t="s">
        <v>427</v>
      </c>
      <c r="C36" s="16" t="s">
        <v>59</v>
      </c>
      <c r="D36" s="27" t="s">
        <v>23</v>
      </c>
      <c r="E36" s="27"/>
      <c r="F36" s="85">
        <v>53936.160000000003</v>
      </c>
      <c r="G36" s="85">
        <v>53936.160000000003</v>
      </c>
      <c r="H36" s="54">
        <v>0</v>
      </c>
      <c r="I36" s="54">
        <v>0</v>
      </c>
      <c r="J36" s="27" t="s">
        <v>420</v>
      </c>
      <c r="K36" s="27">
        <v>2023</v>
      </c>
      <c r="L36" s="27">
        <v>2023</v>
      </c>
      <c r="M36" s="27" t="s">
        <v>372</v>
      </c>
      <c r="N36" s="22"/>
    </row>
    <row r="37" spans="1:14" s="90" customFormat="1" ht="67.5" x14ac:dyDescent="0.25">
      <c r="A37" s="78">
        <v>33</v>
      </c>
      <c r="B37" s="7" t="s">
        <v>391</v>
      </c>
      <c r="C37" s="16" t="s">
        <v>59</v>
      </c>
      <c r="D37" s="27" t="s">
        <v>23</v>
      </c>
      <c r="E37" s="27"/>
      <c r="F37" s="85">
        <v>147000</v>
      </c>
      <c r="G37" s="54">
        <f t="shared" ref="G37:G59" si="4">F37*0.15</f>
        <v>22050</v>
      </c>
      <c r="H37" s="85">
        <f t="shared" ref="H37:H59" si="5">F37-G37</f>
        <v>124950</v>
      </c>
      <c r="I37" s="54">
        <v>0</v>
      </c>
      <c r="J37" s="3" t="s">
        <v>392</v>
      </c>
      <c r="K37" s="27">
        <v>2024</v>
      </c>
      <c r="L37" s="27">
        <v>2024</v>
      </c>
      <c r="M37" s="27" t="s">
        <v>372</v>
      </c>
      <c r="N37" s="22" t="s">
        <v>102</v>
      </c>
    </row>
    <row r="38" spans="1:14" s="90" customFormat="1" ht="67.5" x14ac:dyDescent="0.25">
      <c r="A38" s="78">
        <v>34</v>
      </c>
      <c r="B38" s="7" t="s">
        <v>393</v>
      </c>
      <c r="C38" s="16" t="s">
        <v>59</v>
      </c>
      <c r="D38" s="27" t="s">
        <v>23</v>
      </c>
      <c r="E38" s="27"/>
      <c r="F38" s="85">
        <v>492000</v>
      </c>
      <c r="G38" s="54">
        <f t="shared" si="4"/>
        <v>73800</v>
      </c>
      <c r="H38" s="85">
        <f t="shared" si="5"/>
        <v>418200</v>
      </c>
      <c r="I38" s="54">
        <v>0</v>
      </c>
      <c r="J38" s="3" t="s">
        <v>394</v>
      </c>
      <c r="K38" s="27">
        <v>2024</v>
      </c>
      <c r="L38" s="27">
        <v>2024</v>
      </c>
      <c r="M38" s="27" t="s">
        <v>372</v>
      </c>
      <c r="N38" s="22" t="s">
        <v>102</v>
      </c>
    </row>
    <row r="39" spans="1:14" s="90" customFormat="1" ht="67.5" x14ac:dyDescent="0.25">
      <c r="A39" s="78">
        <v>35</v>
      </c>
      <c r="B39" s="3" t="s">
        <v>237</v>
      </c>
      <c r="C39" s="16" t="s">
        <v>59</v>
      </c>
      <c r="D39" s="27" t="s">
        <v>23</v>
      </c>
      <c r="E39" s="27"/>
      <c r="F39" s="85">
        <v>118000</v>
      </c>
      <c r="G39" s="54">
        <f t="shared" si="4"/>
        <v>17700</v>
      </c>
      <c r="H39" s="85">
        <f t="shared" si="5"/>
        <v>100300</v>
      </c>
      <c r="I39" s="54">
        <v>0</v>
      </c>
      <c r="J39" s="3" t="s">
        <v>261</v>
      </c>
      <c r="K39" s="17">
        <v>2024</v>
      </c>
      <c r="L39" s="17">
        <v>2024</v>
      </c>
      <c r="M39" s="29" t="s">
        <v>372</v>
      </c>
      <c r="N39" s="22" t="s">
        <v>102</v>
      </c>
    </row>
    <row r="40" spans="1:14" s="90" customFormat="1" ht="67.5" x14ac:dyDescent="0.25">
      <c r="A40" s="78">
        <v>36</v>
      </c>
      <c r="B40" s="3" t="s">
        <v>329</v>
      </c>
      <c r="C40" s="16" t="s">
        <v>59</v>
      </c>
      <c r="D40" s="27" t="s">
        <v>23</v>
      </c>
      <c r="E40" s="27"/>
      <c r="F40" s="85">
        <v>114000</v>
      </c>
      <c r="G40" s="54">
        <f t="shared" si="4"/>
        <v>17100</v>
      </c>
      <c r="H40" s="85">
        <f t="shared" si="5"/>
        <v>96900</v>
      </c>
      <c r="I40" s="54">
        <v>0</v>
      </c>
      <c r="J40" s="3" t="s">
        <v>331</v>
      </c>
      <c r="K40" s="17">
        <v>2023</v>
      </c>
      <c r="L40" s="17">
        <v>2024</v>
      </c>
      <c r="M40" s="29" t="s">
        <v>372</v>
      </c>
      <c r="N40" s="22" t="s">
        <v>102</v>
      </c>
    </row>
    <row r="41" spans="1:14" s="90" customFormat="1" ht="67.5" x14ac:dyDescent="0.25">
      <c r="A41" s="78">
        <v>37</v>
      </c>
      <c r="B41" s="3" t="s">
        <v>330</v>
      </c>
      <c r="C41" s="16" t="s">
        <v>59</v>
      </c>
      <c r="D41" s="27" t="s">
        <v>23</v>
      </c>
      <c r="E41" s="27"/>
      <c r="F41" s="85">
        <v>116800</v>
      </c>
      <c r="G41" s="54">
        <f t="shared" si="4"/>
        <v>17520</v>
      </c>
      <c r="H41" s="85">
        <f t="shared" si="5"/>
        <v>99280</v>
      </c>
      <c r="I41" s="54">
        <v>0</v>
      </c>
      <c r="J41" s="3" t="s">
        <v>332</v>
      </c>
      <c r="K41" s="17">
        <v>2023</v>
      </c>
      <c r="L41" s="17">
        <v>2024</v>
      </c>
      <c r="M41" s="29" t="s">
        <v>372</v>
      </c>
      <c r="N41" s="22" t="s">
        <v>102</v>
      </c>
    </row>
    <row r="42" spans="1:14" s="90" customFormat="1" ht="67.5" x14ac:dyDescent="0.25">
      <c r="A42" s="78">
        <v>38</v>
      </c>
      <c r="B42" s="3" t="s">
        <v>341</v>
      </c>
      <c r="C42" s="16" t="s">
        <v>59</v>
      </c>
      <c r="D42" s="27" t="s">
        <v>23</v>
      </c>
      <c r="E42" s="27"/>
      <c r="F42" s="85">
        <v>72000</v>
      </c>
      <c r="G42" s="54">
        <f t="shared" si="4"/>
        <v>10800</v>
      </c>
      <c r="H42" s="85">
        <f t="shared" si="5"/>
        <v>61200</v>
      </c>
      <c r="I42" s="54">
        <v>0</v>
      </c>
      <c r="J42" s="3" t="s">
        <v>342</v>
      </c>
      <c r="K42" s="17">
        <v>2023</v>
      </c>
      <c r="L42" s="17">
        <v>2024</v>
      </c>
      <c r="M42" s="29" t="s">
        <v>372</v>
      </c>
      <c r="N42" s="22" t="s">
        <v>102</v>
      </c>
    </row>
    <row r="43" spans="1:14" s="90" customFormat="1" ht="67.5" x14ac:dyDescent="0.25">
      <c r="A43" s="78">
        <v>39</v>
      </c>
      <c r="B43" s="3" t="s">
        <v>339</v>
      </c>
      <c r="C43" s="16" t="s">
        <v>59</v>
      </c>
      <c r="D43" s="27" t="s">
        <v>23</v>
      </c>
      <c r="E43" s="27"/>
      <c r="F43" s="85">
        <v>60000</v>
      </c>
      <c r="G43" s="54">
        <f t="shared" si="4"/>
        <v>9000</v>
      </c>
      <c r="H43" s="85">
        <f t="shared" si="5"/>
        <v>51000</v>
      </c>
      <c r="I43" s="54">
        <v>0</v>
      </c>
      <c r="J43" s="3" t="s">
        <v>340</v>
      </c>
      <c r="K43" s="17">
        <v>2023</v>
      </c>
      <c r="L43" s="17">
        <v>2024</v>
      </c>
      <c r="M43" s="29" t="s">
        <v>372</v>
      </c>
      <c r="N43" s="22" t="s">
        <v>102</v>
      </c>
    </row>
    <row r="44" spans="1:14" s="90" customFormat="1" ht="67.5" x14ac:dyDescent="0.25">
      <c r="A44" s="78">
        <v>40</v>
      </c>
      <c r="B44" s="3" t="s">
        <v>384</v>
      </c>
      <c r="C44" s="16" t="s">
        <v>59</v>
      </c>
      <c r="D44" s="27" t="s">
        <v>23</v>
      </c>
      <c r="E44" s="27"/>
      <c r="F44" s="85">
        <v>200000</v>
      </c>
      <c r="G44" s="54">
        <f t="shared" si="4"/>
        <v>30000</v>
      </c>
      <c r="H44" s="85">
        <f t="shared" si="5"/>
        <v>170000</v>
      </c>
      <c r="I44" s="54">
        <v>0</v>
      </c>
      <c r="J44" s="3" t="s">
        <v>399</v>
      </c>
      <c r="K44" s="17">
        <v>2024</v>
      </c>
      <c r="L44" s="17">
        <v>2024</v>
      </c>
      <c r="M44" s="27" t="s">
        <v>372</v>
      </c>
      <c r="N44" s="22" t="s">
        <v>102</v>
      </c>
    </row>
    <row r="45" spans="1:14" s="90" customFormat="1" ht="67.5" x14ac:dyDescent="0.25">
      <c r="A45" s="78">
        <v>41</v>
      </c>
      <c r="B45" s="3" t="s">
        <v>343</v>
      </c>
      <c r="C45" s="16" t="s">
        <v>59</v>
      </c>
      <c r="D45" s="27" t="s">
        <v>23</v>
      </c>
      <c r="E45" s="27"/>
      <c r="F45" s="85">
        <v>59400</v>
      </c>
      <c r="G45" s="54">
        <f t="shared" si="4"/>
        <v>8910</v>
      </c>
      <c r="H45" s="85">
        <f t="shared" si="5"/>
        <v>50490</v>
      </c>
      <c r="I45" s="54">
        <v>0</v>
      </c>
      <c r="J45" s="3" t="s">
        <v>345</v>
      </c>
      <c r="K45" s="17">
        <v>2023</v>
      </c>
      <c r="L45" s="17">
        <v>2024</v>
      </c>
      <c r="M45" s="29" t="s">
        <v>372</v>
      </c>
      <c r="N45" s="22" t="s">
        <v>102</v>
      </c>
    </row>
    <row r="46" spans="1:14" s="90" customFormat="1" ht="67.5" x14ac:dyDescent="0.25">
      <c r="A46" s="78">
        <v>42</v>
      </c>
      <c r="B46" s="3" t="s">
        <v>344</v>
      </c>
      <c r="C46" s="16" t="s">
        <v>59</v>
      </c>
      <c r="D46" s="27" t="s">
        <v>23</v>
      </c>
      <c r="E46" s="27"/>
      <c r="F46" s="85">
        <v>81600</v>
      </c>
      <c r="G46" s="54">
        <f t="shared" si="4"/>
        <v>12240</v>
      </c>
      <c r="H46" s="85">
        <f t="shared" si="5"/>
        <v>69360</v>
      </c>
      <c r="I46" s="54">
        <v>0</v>
      </c>
      <c r="J46" s="3" t="s">
        <v>346</v>
      </c>
      <c r="K46" s="17">
        <v>2023</v>
      </c>
      <c r="L46" s="17">
        <v>2024</v>
      </c>
      <c r="M46" s="29" t="s">
        <v>372</v>
      </c>
      <c r="N46" s="22" t="s">
        <v>102</v>
      </c>
    </row>
    <row r="47" spans="1:14" s="90" customFormat="1" ht="67.5" x14ac:dyDescent="0.25">
      <c r="A47" s="78">
        <v>43</v>
      </c>
      <c r="B47" s="3" t="s">
        <v>238</v>
      </c>
      <c r="C47" s="16" t="s">
        <v>59</v>
      </c>
      <c r="D47" s="27" t="s">
        <v>23</v>
      </c>
      <c r="E47" s="27"/>
      <c r="F47" s="85">
        <v>92800</v>
      </c>
      <c r="G47" s="54">
        <f t="shared" si="4"/>
        <v>13920</v>
      </c>
      <c r="H47" s="85">
        <f t="shared" si="5"/>
        <v>78880</v>
      </c>
      <c r="I47" s="54">
        <v>0</v>
      </c>
      <c r="J47" s="27" t="s">
        <v>230</v>
      </c>
      <c r="K47" s="17">
        <v>2023</v>
      </c>
      <c r="L47" s="17">
        <v>2024</v>
      </c>
      <c r="M47" s="29" t="s">
        <v>372</v>
      </c>
      <c r="N47" s="22" t="s">
        <v>102</v>
      </c>
    </row>
    <row r="48" spans="1:14" s="90" customFormat="1" ht="67.5" x14ac:dyDescent="0.25">
      <c r="A48" s="78">
        <v>44</v>
      </c>
      <c r="B48" s="3" t="s">
        <v>333</v>
      </c>
      <c r="C48" s="16" t="s">
        <v>59</v>
      </c>
      <c r="D48" s="27" t="s">
        <v>23</v>
      </c>
      <c r="E48" s="27"/>
      <c r="F48" s="85">
        <v>52800</v>
      </c>
      <c r="G48" s="54">
        <f t="shared" si="4"/>
        <v>7920</v>
      </c>
      <c r="H48" s="85">
        <f t="shared" si="5"/>
        <v>44880</v>
      </c>
      <c r="I48" s="54">
        <v>0</v>
      </c>
      <c r="J48" s="27" t="s">
        <v>334</v>
      </c>
      <c r="K48" s="17">
        <v>2023</v>
      </c>
      <c r="L48" s="17">
        <v>2024</v>
      </c>
      <c r="M48" s="29" t="s">
        <v>372</v>
      </c>
      <c r="N48" s="22" t="s">
        <v>102</v>
      </c>
    </row>
    <row r="49" spans="1:14" s="90" customFormat="1" ht="67.5" x14ac:dyDescent="0.25">
      <c r="A49" s="78">
        <v>45</v>
      </c>
      <c r="B49" s="3" t="s">
        <v>335</v>
      </c>
      <c r="C49" s="16" t="s">
        <v>59</v>
      </c>
      <c r="D49" s="27" t="s">
        <v>23</v>
      </c>
      <c r="E49" s="27"/>
      <c r="F49" s="85">
        <v>63600</v>
      </c>
      <c r="G49" s="54">
        <f t="shared" si="4"/>
        <v>9540</v>
      </c>
      <c r="H49" s="85">
        <f t="shared" si="5"/>
        <v>54060</v>
      </c>
      <c r="I49" s="54">
        <v>0</v>
      </c>
      <c r="J49" s="27" t="s">
        <v>336</v>
      </c>
      <c r="K49" s="17">
        <v>2023</v>
      </c>
      <c r="L49" s="17">
        <v>2024</v>
      </c>
      <c r="M49" s="29" t="s">
        <v>372</v>
      </c>
      <c r="N49" s="22" t="s">
        <v>102</v>
      </c>
    </row>
    <row r="50" spans="1:14" s="90" customFormat="1" ht="76.5" x14ac:dyDescent="0.25">
      <c r="A50" s="78">
        <v>46</v>
      </c>
      <c r="B50" s="3" t="s">
        <v>262</v>
      </c>
      <c r="C50" s="16" t="s">
        <v>59</v>
      </c>
      <c r="D50" s="27" t="s">
        <v>23</v>
      </c>
      <c r="E50" s="27"/>
      <c r="F50" s="85">
        <v>70000</v>
      </c>
      <c r="G50" s="54">
        <f t="shared" si="4"/>
        <v>10500</v>
      </c>
      <c r="H50" s="85">
        <f t="shared" si="5"/>
        <v>59500</v>
      </c>
      <c r="I50" s="54">
        <v>0</v>
      </c>
      <c r="J50" s="27" t="s">
        <v>353</v>
      </c>
      <c r="K50" s="17">
        <v>2023</v>
      </c>
      <c r="L50" s="17">
        <v>2024</v>
      </c>
      <c r="M50" s="29" t="s">
        <v>372</v>
      </c>
      <c r="N50" s="22" t="s">
        <v>102</v>
      </c>
    </row>
    <row r="51" spans="1:14" s="90" customFormat="1" ht="67.5" x14ac:dyDescent="0.25">
      <c r="A51" s="78">
        <v>47</v>
      </c>
      <c r="B51" s="3" t="s">
        <v>263</v>
      </c>
      <c r="C51" s="16" t="s">
        <v>59</v>
      </c>
      <c r="D51" s="27" t="s">
        <v>23</v>
      </c>
      <c r="E51" s="27"/>
      <c r="F51" s="85">
        <v>70000</v>
      </c>
      <c r="G51" s="54">
        <f t="shared" si="4"/>
        <v>10500</v>
      </c>
      <c r="H51" s="85">
        <f t="shared" si="5"/>
        <v>59500</v>
      </c>
      <c r="I51" s="54">
        <v>0</v>
      </c>
      <c r="J51" s="27" t="s">
        <v>353</v>
      </c>
      <c r="K51" s="17">
        <v>2023</v>
      </c>
      <c r="L51" s="17">
        <v>2024</v>
      </c>
      <c r="M51" s="29" t="s">
        <v>372</v>
      </c>
      <c r="N51" s="22" t="s">
        <v>102</v>
      </c>
    </row>
    <row r="52" spans="1:14" ht="67.5" x14ac:dyDescent="0.25">
      <c r="A52" s="78">
        <v>48</v>
      </c>
      <c r="B52" s="17" t="s">
        <v>234</v>
      </c>
      <c r="C52" s="16" t="s">
        <v>59</v>
      </c>
      <c r="D52" s="27" t="s">
        <v>23</v>
      </c>
      <c r="E52" s="60"/>
      <c r="F52" s="54">
        <v>190000</v>
      </c>
      <c r="G52" s="54">
        <f t="shared" si="4"/>
        <v>28500</v>
      </c>
      <c r="H52" s="85">
        <f t="shared" si="5"/>
        <v>161500</v>
      </c>
      <c r="I52" s="54">
        <v>0</v>
      </c>
      <c r="J52" s="17" t="s">
        <v>255</v>
      </c>
      <c r="K52" s="17">
        <v>2023</v>
      </c>
      <c r="L52" s="17">
        <v>2024</v>
      </c>
      <c r="M52" s="29" t="s">
        <v>372</v>
      </c>
      <c r="N52" s="22" t="s">
        <v>102</v>
      </c>
    </row>
    <row r="53" spans="1:14" ht="67.5" x14ac:dyDescent="0.25">
      <c r="A53" s="78">
        <v>49</v>
      </c>
      <c r="B53" s="17" t="s">
        <v>354</v>
      </c>
      <c r="C53" s="16" t="s">
        <v>59</v>
      </c>
      <c r="D53" s="27" t="s">
        <v>23</v>
      </c>
      <c r="E53" s="17"/>
      <c r="F53" s="54">
        <v>50000</v>
      </c>
      <c r="G53" s="54">
        <f t="shared" si="4"/>
        <v>7500</v>
      </c>
      <c r="H53" s="85">
        <f t="shared" si="5"/>
        <v>42500</v>
      </c>
      <c r="I53" s="54">
        <v>0</v>
      </c>
      <c r="J53" s="17" t="s">
        <v>355</v>
      </c>
      <c r="K53" s="17">
        <v>2023</v>
      </c>
      <c r="L53" s="17">
        <v>2024</v>
      </c>
      <c r="M53" s="29" t="s">
        <v>372</v>
      </c>
      <c r="N53" s="22" t="s">
        <v>102</v>
      </c>
    </row>
    <row r="54" spans="1:14" s="90" customFormat="1" ht="67.5" x14ac:dyDescent="0.25">
      <c r="A54" s="78">
        <v>50</v>
      </c>
      <c r="B54" s="7" t="s">
        <v>289</v>
      </c>
      <c r="C54" s="16" t="s">
        <v>59</v>
      </c>
      <c r="D54" s="17" t="s">
        <v>23</v>
      </c>
      <c r="E54" s="17"/>
      <c r="F54" s="103">
        <v>300000</v>
      </c>
      <c r="G54" s="54">
        <f t="shared" si="4"/>
        <v>45000</v>
      </c>
      <c r="H54" s="85">
        <f t="shared" si="5"/>
        <v>255000</v>
      </c>
      <c r="I54" s="54">
        <v>0</v>
      </c>
      <c r="J54" s="17" t="s">
        <v>290</v>
      </c>
      <c r="K54" s="17">
        <v>2023</v>
      </c>
      <c r="L54" s="17">
        <v>2024</v>
      </c>
      <c r="M54" s="29" t="s">
        <v>372</v>
      </c>
      <c r="N54" s="22" t="s">
        <v>102</v>
      </c>
    </row>
    <row r="55" spans="1:14" s="90" customFormat="1" ht="67.5" x14ac:dyDescent="0.25">
      <c r="A55" s="78">
        <v>51</v>
      </c>
      <c r="B55" s="7" t="s">
        <v>387</v>
      </c>
      <c r="C55" s="16" t="s">
        <v>59</v>
      </c>
      <c r="D55" s="17" t="s">
        <v>23</v>
      </c>
      <c r="E55" s="17"/>
      <c r="F55" s="103">
        <v>120000</v>
      </c>
      <c r="G55" s="54">
        <f t="shared" si="4"/>
        <v>18000</v>
      </c>
      <c r="H55" s="85">
        <f t="shared" si="5"/>
        <v>102000</v>
      </c>
      <c r="I55" s="54">
        <v>0</v>
      </c>
      <c r="J55" s="17" t="s">
        <v>291</v>
      </c>
      <c r="K55" s="17">
        <v>2023</v>
      </c>
      <c r="L55" s="17">
        <v>2024</v>
      </c>
      <c r="M55" s="29" t="s">
        <v>372</v>
      </c>
      <c r="N55" s="22" t="s">
        <v>102</v>
      </c>
    </row>
    <row r="56" spans="1:14" s="90" customFormat="1" ht="67.5" x14ac:dyDescent="0.25">
      <c r="A56" s="78">
        <v>52</v>
      </c>
      <c r="B56" s="7" t="s">
        <v>388</v>
      </c>
      <c r="C56" s="16" t="s">
        <v>59</v>
      </c>
      <c r="D56" s="17" t="s">
        <v>23</v>
      </c>
      <c r="E56" s="17"/>
      <c r="F56" s="103">
        <v>200000</v>
      </c>
      <c r="G56" s="54">
        <f t="shared" si="4"/>
        <v>30000</v>
      </c>
      <c r="H56" s="85">
        <f t="shared" si="5"/>
        <v>170000</v>
      </c>
      <c r="I56" s="54">
        <v>0</v>
      </c>
      <c r="J56" s="17" t="s">
        <v>292</v>
      </c>
      <c r="K56" s="17">
        <v>2023</v>
      </c>
      <c r="L56" s="17">
        <v>2024</v>
      </c>
      <c r="M56" s="29" t="s">
        <v>372</v>
      </c>
      <c r="N56" s="22" t="s">
        <v>102</v>
      </c>
    </row>
    <row r="57" spans="1:14" s="90" customFormat="1" ht="67.5" x14ac:dyDescent="0.25">
      <c r="A57" s="78">
        <v>53</v>
      </c>
      <c r="B57" s="7" t="s">
        <v>389</v>
      </c>
      <c r="C57" s="16" t="s">
        <v>59</v>
      </c>
      <c r="D57" s="17" t="s">
        <v>23</v>
      </c>
      <c r="E57" s="17"/>
      <c r="F57" s="103">
        <v>200000</v>
      </c>
      <c r="G57" s="54">
        <f t="shared" si="4"/>
        <v>30000</v>
      </c>
      <c r="H57" s="85">
        <f t="shared" si="5"/>
        <v>170000</v>
      </c>
      <c r="I57" s="54">
        <v>0</v>
      </c>
      <c r="J57" s="17" t="s">
        <v>390</v>
      </c>
      <c r="K57" s="17">
        <v>2024</v>
      </c>
      <c r="L57" s="17">
        <v>2024</v>
      </c>
      <c r="M57" s="27" t="s">
        <v>372</v>
      </c>
      <c r="N57" s="22" t="s">
        <v>102</v>
      </c>
    </row>
    <row r="58" spans="1:14" s="90" customFormat="1" ht="67.5" x14ac:dyDescent="0.25">
      <c r="A58" s="78">
        <v>54</v>
      </c>
      <c r="B58" s="3" t="s">
        <v>206</v>
      </c>
      <c r="C58" s="16" t="s">
        <v>59</v>
      </c>
      <c r="D58" s="27" t="s">
        <v>23</v>
      </c>
      <c r="E58" s="27"/>
      <c r="F58" s="85">
        <v>120000</v>
      </c>
      <c r="G58" s="54">
        <f t="shared" si="4"/>
        <v>18000</v>
      </c>
      <c r="H58" s="85">
        <f t="shared" si="5"/>
        <v>102000</v>
      </c>
      <c r="I58" s="54">
        <v>0</v>
      </c>
      <c r="J58" s="3" t="s">
        <v>347</v>
      </c>
      <c r="K58" s="17">
        <v>2023</v>
      </c>
      <c r="L58" s="17">
        <v>2024</v>
      </c>
      <c r="M58" s="29" t="s">
        <v>372</v>
      </c>
      <c r="N58" s="22" t="s">
        <v>102</v>
      </c>
    </row>
    <row r="59" spans="1:14" s="90" customFormat="1" ht="67.5" x14ac:dyDescent="0.25">
      <c r="A59" s="78">
        <v>55</v>
      </c>
      <c r="B59" s="3" t="s">
        <v>348</v>
      </c>
      <c r="C59" s="16" t="s">
        <v>59</v>
      </c>
      <c r="D59" s="27" t="s">
        <v>23</v>
      </c>
      <c r="E59" s="27"/>
      <c r="F59" s="85">
        <v>208800</v>
      </c>
      <c r="G59" s="54">
        <f t="shared" si="4"/>
        <v>31320</v>
      </c>
      <c r="H59" s="85">
        <f t="shared" si="5"/>
        <v>177480</v>
      </c>
      <c r="I59" s="54">
        <v>0</v>
      </c>
      <c r="J59" s="3" t="s">
        <v>349</v>
      </c>
      <c r="K59" s="17">
        <v>2023</v>
      </c>
      <c r="L59" s="17">
        <v>2024</v>
      </c>
      <c r="M59" s="29" t="s">
        <v>372</v>
      </c>
      <c r="N59" s="22" t="s">
        <v>102</v>
      </c>
    </row>
    <row r="60" spans="1:14" s="90" customFormat="1" ht="67.5" x14ac:dyDescent="0.25">
      <c r="A60" s="78">
        <v>56</v>
      </c>
      <c r="B60" s="3" t="s">
        <v>350</v>
      </c>
      <c r="C60" s="16" t="s">
        <v>59</v>
      </c>
      <c r="D60" s="27" t="s">
        <v>23</v>
      </c>
      <c r="E60" s="27"/>
      <c r="F60" s="85">
        <v>327647.31</v>
      </c>
      <c r="G60" s="54">
        <v>61333.82</v>
      </c>
      <c r="H60" s="85">
        <v>255068.05</v>
      </c>
      <c r="I60" s="54">
        <v>11245.44</v>
      </c>
      <c r="J60" s="3" t="s">
        <v>409</v>
      </c>
      <c r="K60" s="17">
        <v>2023</v>
      </c>
      <c r="L60" s="17">
        <v>2023</v>
      </c>
      <c r="M60" s="29" t="s">
        <v>372</v>
      </c>
      <c r="N60" s="22" t="s">
        <v>102</v>
      </c>
    </row>
    <row r="61" spans="1:14" s="90" customFormat="1" ht="67.5" x14ac:dyDescent="0.25">
      <c r="A61" s="78">
        <v>57</v>
      </c>
      <c r="B61" s="3" t="s">
        <v>314</v>
      </c>
      <c r="C61" s="16" t="s">
        <v>59</v>
      </c>
      <c r="D61" s="27" t="s">
        <v>23</v>
      </c>
      <c r="E61" s="27"/>
      <c r="F61" s="85">
        <v>65000</v>
      </c>
      <c r="G61" s="54">
        <f t="shared" ref="G61:G66" si="6">F61*0.15</f>
        <v>9750</v>
      </c>
      <c r="H61" s="85">
        <f t="shared" ref="H61:H66" si="7">F61-G61</f>
        <v>55250</v>
      </c>
      <c r="I61" s="54">
        <v>0</v>
      </c>
      <c r="J61" s="3" t="s">
        <v>315</v>
      </c>
      <c r="K61" s="17">
        <v>2023</v>
      </c>
      <c r="L61" s="17">
        <v>2024</v>
      </c>
      <c r="M61" s="29" t="s">
        <v>372</v>
      </c>
      <c r="N61" s="22" t="s">
        <v>102</v>
      </c>
    </row>
    <row r="62" spans="1:14" s="90" customFormat="1" ht="67.5" x14ac:dyDescent="0.25">
      <c r="A62" s="78">
        <v>58</v>
      </c>
      <c r="B62" s="3" t="s">
        <v>316</v>
      </c>
      <c r="C62" s="16" t="s">
        <v>59</v>
      </c>
      <c r="D62" s="27" t="s">
        <v>23</v>
      </c>
      <c r="E62" s="27"/>
      <c r="F62" s="85">
        <v>64000</v>
      </c>
      <c r="G62" s="54">
        <f t="shared" si="6"/>
        <v>9600</v>
      </c>
      <c r="H62" s="85">
        <f t="shared" si="7"/>
        <v>54400</v>
      </c>
      <c r="I62" s="54">
        <v>0</v>
      </c>
      <c r="J62" s="3" t="s">
        <v>317</v>
      </c>
      <c r="K62" s="17">
        <v>2023</v>
      </c>
      <c r="L62" s="17">
        <v>2024</v>
      </c>
      <c r="M62" s="29" t="s">
        <v>372</v>
      </c>
      <c r="N62" s="22" t="s">
        <v>102</v>
      </c>
    </row>
    <row r="63" spans="1:14" s="90" customFormat="1" ht="67.5" x14ac:dyDescent="0.25">
      <c r="A63" s="78">
        <v>59</v>
      </c>
      <c r="B63" s="3" t="s">
        <v>318</v>
      </c>
      <c r="C63" s="16" t="s">
        <v>59</v>
      </c>
      <c r="D63" s="27" t="s">
        <v>23</v>
      </c>
      <c r="E63" s="27"/>
      <c r="F63" s="85">
        <v>75000</v>
      </c>
      <c r="G63" s="54">
        <f t="shared" si="6"/>
        <v>11250</v>
      </c>
      <c r="H63" s="85">
        <f t="shared" si="7"/>
        <v>63750</v>
      </c>
      <c r="I63" s="54">
        <v>0</v>
      </c>
      <c r="J63" s="3" t="s">
        <v>320</v>
      </c>
      <c r="K63" s="17">
        <v>2023</v>
      </c>
      <c r="L63" s="17">
        <v>2024</v>
      </c>
      <c r="M63" s="29" t="s">
        <v>372</v>
      </c>
      <c r="N63" s="22" t="s">
        <v>102</v>
      </c>
    </row>
    <row r="64" spans="1:14" s="90" customFormat="1" ht="67.5" x14ac:dyDescent="0.25">
      <c r="A64" s="78">
        <v>60</v>
      </c>
      <c r="B64" s="3" t="s">
        <v>319</v>
      </c>
      <c r="C64" s="16" t="s">
        <v>59</v>
      </c>
      <c r="D64" s="27" t="s">
        <v>23</v>
      </c>
      <c r="E64" s="27"/>
      <c r="F64" s="85">
        <v>145000</v>
      </c>
      <c r="G64" s="54">
        <f t="shared" si="6"/>
        <v>21750</v>
      </c>
      <c r="H64" s="85">
        <f t="shared" si="7"/>
        <v>123250</v>
      </c>
      <c r="I64" s="54">
        <v>0</v>
      </c>
      <c r="J64" s="3" t="s">
        <v>321</v>
      </c>
      <c r="K64" s="17">
        <v>2023</v>
      </c>
      <c r="L64" s="17">
        <v>2024</v>
      </c>
      <c r="M64" s="29" t="s">
        <v>372</v>
      </c>
      <c r="N64" s="22" t="s">
        <v>102</v>
      </c>
    </row>
    <row r="65" spans="1:14" s="90" customFormat="1" ht="67.5" x14ac:dyDescent="0.25">
      <c r="A65" s="78">
        <v>61</v>
      </c>
      <c r="B65" s="3" t="s">
        <v>395</v>
      </c>
      <c r="C65" s="16" t="s">
        <v>59</v>
      </c>
      <c r="D65" s="27" t="s">
        <v>23</v>
      </c>
      <c r="E65" s="27"/>
      <c r="F65" s="85">
        <v>65000</v>
      </c>
      <c r="G65" s="54">
        <f t="shared" si="6"/>
        <v>9750</v>
      </c>
      <c r="H65" s="85">
        <f t="shared" si="7"/>
        <v>55250</v>
      </c>
      <c r="I65" s="54">
        <v>0</v>
      </c>
      <c r="J65" s="3" t="s">
        <v>396</v>
      </c>
      <c r="K65" s="17">
        <v>2024</v>
      </c>
      <c r="L65" s="17">
        <v>2024</v>
      </c>
      <c r="M65" s="27" t="s">
        <v>372</v>
      </c>
      <c r="N65" s="22" t="s">
        <v>102</v>
      </c>
    </row>
    <row r="66" spans="1:14" s="90" customFormat="1" ht="67.5" x14ac:dyDescent="0.25">
      <c r="A66" s="78">
        <v>62</v>
      </c>
      <c r="B66" s="3" t="s">
        <v>397</v>
      </c>
      <c r="C66" s="16" t="s">
        <v>59</v>
      </c>
      <c r="D66" s="27" t="s">
        <v>23</v>
      </c>
      <c r="E66" s="27"/>
      <c r="F66" s="85">
        <v>80000</v>
      </c>
      <c r="G66" s="54">
        <f t="shared" si="6"/>
        <v>12000</v>
      </c>
      <c r="H66" s="85">
        <f t="shared" si="7"/>
        <v>68000</v>
      </c>
      <c r="I66" s="54">
        <v>0</v>
      </c>
      <c r="J66" s="3" t="s">
        <v>398</v>
      </c>
      <c r="K66" s="17">
        <v>2024</v>
      </c>
      <c r="L66" s="17">
        <v>2024</v>
      </c>
      <c r="M66" s="27" t="s">
        <v>372</v>
      </c>
      <c r="N66" s="22" t="s">
        <v>102</v>
      </c>
    </row>
    <row r="67" spans="1:14" s="45" customFormat="1" ht="51" x14ac:dyDescent="0.25">
      <c r="A67" s="78">
        <v>63</v>
      </c>
      <c r="B67" s="17" t="s">
        <v>239</v>
      </c>
      <c r="C67" s="16" t="s">
        <v>59</v>
      </c>
      <c r="D67" s="27" t="s">
        <v>23</v>
      </c>
      <c r="E67" s="17"/>
      <c r="F67" s="54">
        <v>75000</v>
      </c>
      <c r="G67" s="47">
        <v>75000</v>
      </c>
      <c r="H67" s="54">
        <v>0</v>
      </c>
      <c r="I67" s="54">
        <v>0</v>
      </c>
      <c r="J67" s="17" t="s">
        <v>111</v>
      </c>
      <c r="K67" s="17">
        <v>2023</v>
      </c>
      <c r="L67" s="17">
        <v>2024</v>
      </c>
      <c r="M67" s="29" t="s">
        <v>372</v>
      </c>
      <c r="N67" s="22"/>
    </row>
    <row r="68" spans="1:14" s="45" customFormat="1" ht="327" customHeight="1" x14ac:dyDescent="0.25">
      <c r="A68" s="78">
        <v>64</v>
      </c>
      <c r="B68" s="17" t="s">
        <v>426</v>
      </c>
      <c r="C68" s="16" t="s">
        <v>59</v>
      </c>
      <c r="D68" s="27" t="s">
        <v>23</v>
      </c>
      <c r="E68" s="17"/>
      <c r="F68" s="54">
        <v>1350119.17</v>
      </c>
      <c r="G68" s="115">
        <f>F68</f>
        <v>1350119.17</v>
      </c>
      <c r="H68" s="54">
        <v>0</v>
      </c>
      <c r="I68" s="54">
        <v>0</v>
      </c>
      <c r="J68" s="17" t="s">
        <v>425</v>
      </c>
      <c r="K68" s="17">
        <v>2021</v>
      </c>
      <c r="L68" s="17">
        <v>2023</v>
      </c>
      <c r="M68" s="27" t="s">
        <v>372</v>
      </c>
      <c r="N68" s="22"/>
    </row>
    <row r="69" spans="1:14" ht="153" x14ac:dyDescent="0.25">
      <c r="A69" s="78">
        <v>65</v>
      </c>
      <c r="B69" s="60" t="s">
        <v>90</v>
      </c>
      <c r="C69" s="104" t="s">
        <v>59</v>
      </c>
      <c r="D69" s="68" t="s">
        <v>23</v>
      </c>
      <c r="E69" s="15"/>
      <c r="F69" s="50">
        <v>1165000</v>
      </c>
      <c r="G69" s="50">
        <v>174750</v>
      </c>
      <c r="H69" s="50">
        <v>990250</v>
      </c>
      <c r="I69" s="50">
        <v>0</v>
      </c>
      <c r="J69" s="60" t="s">
        <v>88</v>
      </c>
      <c r="K69" s="4">
        <v>2023</v>
      </c>
      <c r="L69" s="4">
        <v>2024</v>
      </c>
      <c r="M69" s="29" t="s">
        <v>372</v>
      </c>
      <c r="N69" s="22" t="s">
        <v>102</v>
      </c>
    </row>
    <row r="70" spans="1:14" ht="153" x14ac:dyDescent="0.25">
      <c r="A70" s="78">
        <v>66</v>
      </c>
      <c r="B70" s="60" t="s">
        <v>91</v>
      </c>
      <c r="C70" s="104" t="s">
        <v>59</v>
      </c>
      <c r="D70" s="68" t="s">
        <v>23</v>
      </c>
      <c r="E70" s="15"/>
      <c r="F70" s="50">
        <v>301360</v>
      </c>
      <c r="G70" s="50">
        <v>45204</v>
      </c>
      <c r="H70" s="50">
        <v>256156</v>
      </c>
      <c r="I70" s="50">
        <v>0</v>
      </c>
      <c r="J70" s="60" t="s">
        <v>87</v>
      </c>
      <c r="K70" s="4">
        <v>2023</v>
      </c>
      <c r="L70" s="4">
        <v>2024</v>
      </c>
      <c r="M70" s="29" t="s">
        <v>372</v>
      </c>
      <c r="N70" s="22" t="s">
        <v>102</v>
      </c>
    </row>
    <row r="71" spans="1:14" s="45" customFormat="1" ht="27" x14ac:dyDescent="0.25">
      <c r="A71" s="150">
        <v>67</v>
      </c>
      <c r="B71" s="164" t="s">
        <v>494</v>
      </c>
      <c r="C71" s="157"/>
      <c r="D71" s="158"/>
      <c r="E71" s="159"/>
      <c r="F71" s="160"/>
      <c r="G71" s="160"/>
      <c r="H71" s="160"/>
      <c r="I71" s="160"/>
      <c r="J71" s="151"/>
      <c r="K71" s="161"/>
      <c r="L71" s="161"/>
      <c r="M71" s="153"/>
      <c r="N71" s="156"/>
    </row>
    <row r="72" spans="1:14" s="45" customFormat="1" ht="67.5" x14ac:dyDescent="0.25">
      <c r="A72" s="78">
        <v>68</v>
      </c>
      <c r="B72" s="17" t="s">
        <v>107</v>
      </c>
      <c r="C72" s="104" t="s">
        <v>59</v>
      </c>
      <c r="D72" s="68" t="s">
        <v>23</v>
      </c>
      <c r="E72" s="3"/>
      <c r="F72" s="47">
        <v>2500000</v>
      </c>
      <c r="G72" s="47">
        <f>F72*0.15</f>
        <v>375000</v>
      </c>
      <c r="H72" s="47">
        <f>F72-G72</f>
        <v>2125000</v>
      </c>
      <c r="I72" s="47">
        <v>0</v>
      </c>
      <c r="J72" s="17" t="s">
        <v>108</v>
      </c>
      <c r="K72" s="14">
        <v>2023</v>
      </c>
      <c r="L72" s="14">
        <v>2024</v>
      </c>
      <c r="M72" s="17" t="s">
        <v>40</v>
      </c>
      <c r="N72" s="22" t="s">
        <v>102</v>
      </c>
    </row>
    <row r="73" spans="1:14" s="63" customFormat="1" ht="103.5" customHeight="1" x14ac:dyDescent="0.2">
      <c r="A73" s="78">
        <v>69</v>
      </c>
      <c r="B73" s="107" t="s">
        <v>120</v>
      </c>
      <c r="C73" s="59" t="s">
        <v>59</v>
      </c>
      <c r="D73" s="108" t="s">
        <v>23</v>
      </c>
      <c r="E73" s="109" t="s">
        <v>127</v>
      </c>
      <c r="F73" s="110">
        <v>1000000</v>
      </c>
      <c r="G73" s="111">
        <v>150000</v>
      </c>
      <c r="H73" s="111">
        <v>850000</v>
      </c>
      <c r="I73" s="111">
        <v>0</v>
      </c>
      <c r="J73" s="107" t="s">
        <v>121</v>
      </c>
      <c r="K73" s="61">
        <v>2023</v>
      </c>
      <c r="L73" s="61">
        <v>2024</v>
      </c>
      <c r="M73" s="60" t="s">
        <v>379</v>
      </c>
      <c r="N73" s="22" t="s">
        <v>102</v>
      </c>
    </row>
    <row r="74" spans="1:14" s="90" customFormat="1" ht="38.25" x14ac:dyDescent="0.25">
      <c r="A74" s="78">
        <v>70</v>
      </c>
      <c r="B74" s="27" t="s">
        <v>175</v>
      </c>
      <c r="C74" s="59" t="s">
        <v>59</v>
      </c>
      <c r="D74" s="27" t="s">
        <v>25</v>
      </c>
      <c r="E74" s="27"/>
      <c r="F74" s="85">
        <v>150000</v>
      </c>
      <c r="G74" s="85">
        <v>150000</v>
      </c>
      <c r="H74" s="81">
        <v>0</v>
      </c>
      <c r="I74" s="54">
        <v>0</v>
      </c>
      <c r="J74" s="27" t="s">
        <v>189</v>
      </c>
      <c r="K74" s="27">
        <v>2023</v>
      </c>
      <c r="L74" s="27">
        <v>2024</v>
      </c>
      <c r="M74" s="27" t="s">
        <v>372</v>
      </c>
      <c r="N74" s="27"/>
    </row>
    <row r="75" spans="1:14" s="90" customFormat="1" ht="89.25" x14ac:dyDescent="0.25">
      <c r="A75" s="78">
        <v>71</v>
      </c>
      <c r="B75" s="27" t="s">
        <v>410</v>
      </c>
      <c r="C75" s="44" t="s">
        <v>59</v>
      </c>
      <c r="D75" s="27" t="s">
        <v>25</v>
      </c>
      <c r="E75" s="27"/>
      <c r="F75" s="85">
        <v>3000000</v>
      </c>
      <c r="G75" s="85">
        <v>450000</v>
      </c>
      <c r="H75" s="81">
        <v>2550000</v>
      </c>
      <c r="I75" s="54">
        <v>0</v>
      </c>
      <c r="J75" s="27" t="s">
        <v>404</v>
      </c>
      <c r="K75" s="27">
        <v>2023</v>
      </c>
      <c r="L75" s="27">
        <v>2024</v>
      </c>
      <c r="M75" s="27" t="s">
        <v>372</v>
      </c>
      <c r="N75" s="22" t="s">
        <v>102</v>
      </c>
    </row>
    <row r="76" spans="1:14" ht="51" x14ac:dyDescent="0.25">
      <c r="A76" s="78">
        <v>72</v>
      </c>
      <c r="B76" s="17" t="s">
        <v>180</v>
      </c>
      <c r="C76" s="16" t="s">
        <v>59</v>
      </c>
      <c r="D76" s="27" t="s">
        <v>24</v>
      </c>
      <c r="E76" s="17"/>
      <c r="F76" s="54">
        <v>70000</v>
      </c>
      <c r="G76" s="54">
        <v>70000</v>
      </c>
      <c r="H76" s="81">
        <v>0</v>
      </c>
      <c r="I76" s="54">
        <v>0</v>
      </c>
      <c r="J76" s="17" t="s">
        <v>44</v>
      </c>
      <c r="K76" s="17">
        <v>2024</v>
      </c>
      <c r="L76" s="17">
        <v>2024</v>
      </c>
      <c r="M76" s="17" t="s">
        <v>43</v>
      </c>
      <c r="N76" s="22"/>
    </row>
    <row r="77" spans="1:14" ht="51" x14ac:dyDescent="0.25">
      <c r="A77" s="78">
        <v>73</v>
      </c>
      <c r="B77" s="68" t="s">
        <v>240</v>
      </c>
      <c r="C77" s="66" t="s">
        <v>59</v>
      </c>
      <c r="D77" s="68" t="s">
        <v>24</v>
      </c>
      <c r="E77" s="68"/>
      <c r="F77" s="81">
        <v>150000</v>
      </c>
      <c r="G77" s="81">
        <v>150000</v>
      </c>
      <c r="H77" s="81">
        <v>0</v>
      </c>
      <c r="I77" s="54">
        <v>0</v>
      </c>
      <c r="J77" s="68" t="s">
        <v>241</v>
      </c>
      <c r="K77" s="68">
        <v>2023</v>
      </c>
      <c r="L77" s="68">
        <v>2024</v>
      </c>
      <c r="M77" s="68" t="s">
        <v>38</v>
      </c>
      <c r="N77" s="30"/>
    </row>
    <row r="78" spans="1:14" s="93" customFormat="1" ht="51" x14ac:dyDescent="0.25">
      <c r="A78" s="78">
        <v>74</v>
      </c>
      <c r="B78" s="29" t="s">
        <v>194</v>
      </c>
      <c r="C78" s="66" t="s">
        <v>59</v>
      </c>
      <c r="D78" s="68" t="s">
        <v>24</v>
      </c>
      <c r="E78" s="4"/>
      <c r="F78" s="94">
        <v>50000</v>
      </c>
      <c r="G78" s="94">
        <v>50000</v>
      </c>
      <c r="H78" s="81">
        <v>0</v>
      </c>
      <c r="I78" s="54">
        <v>0</v>
      </c>
      <c r="J78" s="29" t="s">
        <v>195</v>
      </c>
      <c r="K78" s="68">
        <v>2024</v>
      </c>
      <c r="L78" s="68">
        <v>2024</v>
      </c>
      <c r="M78" s="29" t="s">
        <v>39</v>
      </c>
      <c r="N78" s="4"/>
    </row>
    <row r="79" spans="1:14" s="93" customFormat="1" ht="38.25" x14ac:dyDescent="0.25">
      <c r="A79" s="78">
        <v>75</v>
      </c>
      <c r="B79" s="68" t="s">
        <v>293</v>
      </c>
      <c r="C79" s="66" t="s">
        <v>59</v>
      </c>
      <c r="D79" s="68" t="s">
        <v>24</v>
      </c>
      <c r="E79" s="68"/>
      <c r="F79" s="105">
        <v>90000</v>
      </c>
      <c r="G79" s="105">
        <v>90000</v>
      </c>
      <c r="H79" s="81">
        <v>0</v>
      </c>
      <c r="I79" s="54">
        <v>0</v>
      </c>
      <c r="J79" s="68" t="s">
        <v>294</v>
      </c>
      <c r="K79" s="68">
        <v>2023</v>
      </c>
      <c r="L79" s="68">
        <v>2024</v>
      </c>
      <c r="M79" s="68" t="s">
        <v>38</v>
      </c>
      <c r="N79" s="106"/>
    </row>
    <row r="80" spans="1:14" s="93" customFormat="1" ht="38.25" x14ac:dyDescent="0.25">
      <c r="A80" s="78">
        <v>76</v>
      </c>
      <c r="B80" s="68" t="s">
        <v>362</v>
      </c>
      <c r="C80" s="66" t="s">
        <v>59</v>
      </c>
      <c r="D80" s="68" t="s">
        <v>24</v>
      </c>
      <c r="E80" s="68"/>
      <c r="F80" s="105">
        <v>60000</v>
      </c>
      <c r="G80" s="105">
        <v>60000</v>
      </c>
      <c r="H80" s="81">
        <v>0</v>
      </c>
      <c r="I80" s="54">
        <v>0</v>
      </c>
      <c r="J80" s="68" t="s">
        <v>367</v>
      </c>
      <c r="K80" s="68">
        <v>2023</v>
      </c>
      <c r="L80" s="68">
        <v>2024</v>
      </c>
      <c r="M80" s="68" t="s">
        <v>363</v>
      </c>
      <c r="N80" s="106"/>
    </row>
    <row r="81" spans="1:14" ht="51" x14ac:dyDescent="0.25">
      <c r="A81" s="78">
        <v>77</v>
      </c>
      <c r="B81" s="17" t="s">
        <v>181</v>
      </c>
      <c r="C81" s="16" t="s">
        <v>59</v>
      </c>
      <c r="D81" s="27" t="s">
        <v>22</v>
      </c>
      <c r="E81" s="17"/>
      <c r="F81" s="54">
        <v>100000</v>
      </c>
      <c r="G81" s="54">
        <f>F81*0.15</f>
        <v>15000</v>
      </c>
      <c r="H81" s="80">
        <f>F81-G81</f>
        <v>85000</v>
      </c>
      <c r="I81" s="80">
        <v>0</v>
      </c>
      <c r="J81" s="17" t="s">
        <v>150</v>
      </c>
      <c r="K81" s="17">
        <v>2023</v>
      </c>
      <c r="L81" s="17">
        <v>2024</v>
      </c>
      <c r="M81" s="27" t="s">
        <v>372</v>
      </c>
      <c r="N81" s="22"/>
    </row>
    <row r="82" spans="1:14" s="45" customFormat="1" ht="38.25" x14ac:dyDescent="0.25">
      <c r="A82" s="78">
        <v>78</v>
      </c>
      <c r="B82" s="27" t="s">
        <v>146</v>
      </c>
      <c r="C82" s="16" t="s">
        <v>59</v>
      </c>
      <c r="D82" s="27" t="s">
        <v>22</v>
      </c>
      <c r="E82" s="27"/>
      <c r="F82" s="57">
        <v>70000</v>
      </c>
      <c r="G82" s="57">
        <v>70000</v>
      </c>
      <c r="H82" s="80">
        <v>0</v>
      </c>
      <c r="I82" s="80">
        <v>0</v>
      </c>
      <c r="J82" s="27" t="s">
        <v>151</v>
      </c>
      <c r="K82" s="17">
        <v>2023</v>
      </c>
      <c r="L82" s="17">
        <v>2024</v>
      </c>
      <c r="M82" s="27" t="s">
        <v>372</v>
      </c>
      <c r="N82" s="98"/>
    </row>
    <row r="83" spans="1:14" s="45" customFormat="1" ht="38.25" x14ac:dyDescent="0.25">
      <c r="A83" s="78">
        <v>79</v>
      </c>
      <c r="B83" s="27" t="s">
        <v>147</v>
      </c>
      <c r="C83" s="16" t="s">
        <v>59</v>
      </c>
      <c r="D83" s="27" t="s">
        <v>22</v>
      </c>
      <c r="E83" s="27"/>
      <c r="F83" s="57">
        <v>400000</v>
      </c>
      <c r="G83" s="57">
        <v>0</v>
      </c>
      <c r="H83" s="80">
        <v>0</v>
      </c>
      <c r="I83" s="57">
        <v>400000</v>
      </c>
      <c r="J83" s="27" t="s">
        <v>477</v>
      </c>
      <c r="K83" s="27">
        <v>2024</v>
      </c>
      <c r="L83" s="27">
        <v>2024</v>
      </c>
      <c r="M83" s="27" t="s">
        <v>372</v>
      </c>
      <c r="N83" s="98"/>
    </row>
    <row r="84" spans="1:14" s="45" customFormat="1" ht="38.25" x14ac:dyDescent="0.25">
      <c r="A84" s="78">
        <v>80</v>
      </c>
      <c r="B84" s="27" t="s">
        <v>148</v>
      </c>
      <c r="C84" s="16" t="s">
        <v>59</v>
      </c>
      <c r="D84" s="27" t="s">
        <v>22</v>
      </c>
      <c r="E84" s="27"/>
      <c r="F84" s="57">
        <v>3500000</v>
      </c>
      <c r="G84" s="57">
        <v>0</v>
      </c>
      <c r="H84" s="80">
        <v>0</v>
      </c>
      <c r="I84" s="57">
        <v>3500000</v>
      </c>
      <c r="J84" s="27" t="s">
        <v>152</v>
      </c>
      <c r="K84" s="27">
        <v>2024</v>
      </c>
      <c r="L84" s="27">
        <v>2024</v>
      </c>
      <c r="M84" s="27" t="s">
        <v>372</v>
      </c>
      <c r="N84" s="98"/>
    </row>
    <row r="85" spans="1:14" s="45" customFormat="1" ht="51" x14ac:dyDescent="0.25">
      <c r="A85" s="78">
        <v>81</v>
      </c>
      <c r="B85" s="27" t="s">
        <v>153</v>
      </c>
      <c r="C85" s="16" t="s">
        <v>59</v>
      </c>
      <c r="D85" s="27" t="s">
        <v>22</v>
      </c>
      <c r="E85" s="27"/>
      <c r="F85" s="57">
        <v>300000</v>
      </c>
      <c r="G85" s="57">
        <v>300000</v>
      </c>
      <c r="H85" s="80">
        <v>0</v>
      </c>
      <c r="I85" s="57">
        <v>0</v>
      </c>
      <c r="J85" s="27" t="s">
        <v>154</v>
      </c>
      <c r="K85" s="27">
        <v>2022</v>
      </c>
      <c r="L85" s="27">
        <v>2024</v>
      </c>
      <c r="M85" s="27" t="s">
        <v>372</v>
      </c>
      <c r="N85" s="98"/>
    </row>
    <row r="86" spans="1:14" s="45" customFormat="1" ht="63.75" x14ac:dyDescent="0.25">
      <c r="A86" s="78">
        <v>82</v>
      </c>
      <c r="B86" s="27" t="s">
        <v>364</v>
      </c>
      <c r="C86" s="16" t="s">
        <v>59</v>
      </c>
      <c r="D86" s="27" t="s">
        <v>22</v>
      </c>
      <c r="E86" s="27"/>
      <c r="F86" s="57">
        <v>300000</v>
      </c>
      <c r="G86" s="57">
        <v>300000</v>
      </c>
      <c r="H86" s="80">
        <v>0</v>
      </c>
      <c r="I86" s="57">
        <v>0</v>
      </c>
      <c r="J86" s="27" t="s">
        <v>365</v>
      </c>
      <c r="K86" s="27">
        <v>2022</v>
      </c>
      <c r="L86" s="27">
        <v>2024</v>
      </c>
      <c r="M86" s="27" t="s">
        <v>372</v>
      </c>
      <c r="N86" s="98"/>
    </row>
    <row r="87" spans="1:14" s="45" customFormat="1" ht="51" x14ac:dyDescent="0.25">
      <c r="A87" s="62">
        <v>83</v>
      </c>
      <c r="B87" s="27" t="s">
        <v>455</v>
      </c>
      <c r="C87" s="16" t="s">
        <v>59</v>
      </c>
      <c r="D87" s="27" t="s">
        <v>22</v>
      </c>
      <c r="E87" s="27"/>
      <c r="F87" s="122">
        <v>134193.51</v>
      </c>
      <c r="G87" s="122">
        <v>134193.51</v>
      </c>
      <c r="H87" s="80">
        <v>0</v>
      </c>
      <c r="I87" s="57">
        <v>0</v>
      </c>
      <c r="J87" s="27"/>
      <c r="K87" s="27">
        <v>2023</v>
      </c>
      <c r="L87" s="27">
        <v>2023</v>
      </c>
      <c r="M87" s="27" t="s">
        <v>372</v>
      </c>
      <c r="N87" s="98"/>
    </row>
    <row r="88" spans="1:14" s="90" customFormat="1" ht="38.25" x14ac:dyDescent="0.25">
      <c r="A88" s="78">
        <v>84</v>
      </c>
      <c r="B88" s="27" t="s">
        <v>184</v>
      </c>
      <c r="C88" s="16" t="s">
        <v>59</v>
      </c>
      <c r="D88" s="27" t="s">
        <v>22</v>
      </c>
      <c r="E88" s="27"/>
      <c r="F88" s="85">
        <v>50000</v>
      </c>
      <c r="G88" s="85">
        <v>50000</v>
      </c>
      <c r="H88" s="80">
        <v>0</v>
      </c>
      <c r="I88" s="80">
        <v>0</v>
      </c>
      <c r="J88" s="27" t="s">
        <v>185</v>
      </c>
      <c r="K88" s="27">
        <v>2024</v>
      </c>
      <c r="L88" s="27">
        <v>2024</v>
      </c>
      <c r="M88" s="27" t="s">
        <v>372</v>
      </c>
      <c r="N88" s="27"/>
    </row>
    <row r="89" spans="1:14" s="90" customFormat="1" ht="38.25" x14ac:dyDescent="0.25">
      <c r="A89" s="78">
        <v>85</v>
      </c>
      <c r="B89" s="27" t="s">
        <v>242</v>
      </c>
      <c r="C89" s="16" t="s">
        <v>59</v>
      </c>
      <c r="D89" s="27" t="s">
        <v>22</v>
      </c>
      <c r="E89" s="27"/>
      <c r="F89" s="85">
        <v>200000</v>
      </c>
      <c r="G89" s="80">
        <v>0</v>
      </c>
      <c r="H89" s="80">
        <v>0</v>
      </c>
      <c r="I89" s="80">
        <v>200000</v>
      </c>
      <c r="J89" s="27" t="s">
        <v>250</v>
      </c>
      <c r="K89" s="27">
        <v>2024</v>
      </c>
      <c r="L89" s="27">
        <v>2024</v>
      </c>
      <c r="M89" s="27" t="s">
        <v>372</v>
      </c>
      <c r="N89" s="27"/>
    </row>
    <row r="90" spans="1:14" s="45" customFormat="1" ht="67.5" x14ac:dyDescent="0.25">
      <c r="A90" s="78">
        <v>86</v>
      </c>
      <c r="B90" s="27" t="s">
        <v>118</v>
      </c>
      <c r="C90" s="16" t="s">
        <v>59</v>
      </c>
      <c r="D90" s="27" t="s">
        <v>117</v>
      </c>
      <c r="E90" s="27"/>
      <c r="F90" s="57">
        <v>5000000</v>
      </c>
      <c r="G90" s="57">
        <f>F90*0.15</f>
        <v>750000</v>
      </c>
      <c r="H90" s="80">
        <f>F90-G90</f>
        <v>4250000</v>
      </c>
      <c r="I90" s="80">
        <v>0</v>
      </c>
      <c r="J90" s="27" t="s">
        <v>119</v>
      </c>
      <c r="K90" s="27">
        <v>2023</v>
      </c>
      <c r="L90" s="27">
        <v>2025</v>
      </c>
      <c r="M90" s="27" t="s">
        <v>372</v>
      </c>
      <c r="N90" s="22" t="s">
        <v>102</v>
      </c>
    </row>
    <row r="91" spans="1:14" s="45" customFormat="1" ht="67.5" x14ac:dyDescent="0.25">
      <c r="A91" s="78">
        <v>87</v>
      </c>
      <c r="B91" s="27" t="s">
        <v>405</v>
      </c>
      <c r="C91" s="16" t="s">
        <v>59</v>
      </c>
      <c r="D91" s="27" t="s">
        <v>117</v>
      </c>
      <c r="E91" s="27"/>
      <c r="F91" s="57">
        <v>1000000</v>
      </c>
      <c r="G91" s="57">
        <f>F91*0.15</f>
        <v>150000</v>
      </c>
      <c r="H91" s="80">
        <f>F91-G91</f>
        <v>850000</v>
      </c>
      <c r="I91" s="80">
        <v>0</v>
      </c>
      <c r="J91" s="27" t="s">
        <v>406</v>
      </c>
      <c r="K91" s="27">
        <v>2024</v>
      </c>
      <c r="L91" s="27">
        <v>2025</v>
      </c>
      <c r="M91" s="27" t="s">
        <v>372</v>
      </c>
      <c r="N91" s="22" t="s">
        <v>102</v>
      </c>
    </row>
    <row r="92" spans="1:14" ht="63.75" x14ac:dyDescent="0.25">
      <c r="A92" s="78">
        <v>88</v>
      </c>
      <c r="B92" s="68" t="s">
        <v>281</v>
      </c>
      <c r="C92" s="66" t="s">
        <v>59</v>
      </c>
      <c r="D92" s="27" t="s">
        <v>117</v>
      </c>
      <c r="E92" s="68"/>
      <c r="F92" s="81">
        <v>612169.29</v>
      </c>
      <c r="G92" s="81">
        <v>120464.81</v>
      </c>
      <c r="H92" s="81">
        <v>470928.23</v>
      </c>
      <c r="I92" s="81">
        <v>20776.25</v>
      </c>
      <c r="J92" s="68" t="s">
        <v>282</v>
      </c>
      <c r="K92" s="68">
        <v>2022</v>
      </c>
      <c r="L92" s="68">
        <v>2023</v>
      </c>
      <c r="M92" s="27" t="s">
        <v>372</v>
      </c>
      <c r="N92" s="30"/>
    </row>
    <row r="93" spans="1:14" s="73" customFormat="1" ht="212.25" customHeight="1" x14ac:dyDescent="0.2">
      <c r="A93" s="78">
        <v>89</v>
      </c>
      <c r="B93" s="7" t="s">
        <v>198</v>
      </c>
      <c r="C93" s="44" t="s">
        <v>59</v>
      </c>
      <c r="D93" s="71" t="s">
        <v>264</v>
      </c>
      <c r="E93" s="71"/>
      <c r="F93" s="72">
        <v>2500000</v>
      </c>
      <c r="G93" s="72">
        <v>375000</v>
      </c>
      <c r="H93" s="72">
        <f>F93-G93</f>
        <v>2125000</v>
      </c>
      <c r="I93" s="72">
        <v>0</v>
      </c>
      <c r="J93" s="7" t="s">
        <v>122</v>
      </c>
      <c r="K93" s="97">
        <v>2023</v>
      </c>
      <c r="L93" s="97">
        <v>2024</v>
      </c>
      <c r="M93" s="27" t="s">
        <v>372</v>
      </c>
      <c r="N93" s="22" t="s">
        <v>102</v>
      </c>
    </row>
    <row r="94" spans="1:14" ht="249" customHeight="1" x14ac:dyDescent="0.25">
      <c r="A94" s="78">
        <v>90</v>
      </c>
      <c r="B94" s="17" t="s">
        <v>92</v>
      </c>
      <c r="C94" s="16" t="s">
        <v>59</v>
      </c>
      <c r="D94" s="27" t="s">
        <v>89</v>
      </c>
      <c r="E94" s="17"/>
      <c r="F94" s="54">
        <v>3877000</v>
      </c>
      <c r="G94" s="54">
        <v>581550</v>
      </c>
      <c r="H94" s="54">
        <v>3295450</v>
      </c>
      <c r="I94" s="54">
        <v>0</v>
      </c>
      <c r="J94" s="17" t="s">
        <v>93</v>
      </c>
      <c r="K94" s="17">
        <v>2024</v>
      </c>
      <c r="L94" s="17">
        <v>2024</v>
      </c>
      <c r="M94" s="27" t="s">
        <v>372</v>
      </c>
      <c r="N94" s="22" t="s">
        <v>102</v>
      </c>
    </row>
    <row r="95" spans="1:14" s="45" customFormat="1" ht="67.5" x14ac:dyDescent="0.25">
      <c r="A95" s="78">
        <v>91</v>
      </c>
      <c r="B95" s="17" t="s">
        <v>156</v>
      </c>
      <c r="C95" s="16" t="s">
        <v>59</v>
      </c>
      <c r="D95" s="27" t="s">
        <v>89</v>
      </c>
      <c r="E95" s="17"/>
      <c r="F95" s="54">
        <v>5000000</v>
      </c>
      <c r="G95" s="54">
        <f>F95*0.3</f>
        <v>1500000</v>
      </c>
      <c r="H95" s="54">
        <f>F95-G95</f>
        <v>3500000</v>
      </c>
      <c r="I95" s="54">
        <v>0</v>
      </c>
      <c r="J95" s="17" t="s">
        <v>182</v>
      </c>
      <c r="K95" s="17">
        <v>2023</v>
      </c>
      <c r="L95" s="17">
        <v>2024</v>
      </c>
      <c r="M95" s="27" t="s">
        <v>372</v>
      </c>
      <c r="N95" s="22" t="s">
        <v>102</v>
      </c>
    </row>
    <row r="96" spans="1:14" s="45" customFormat="1" ht="114.75" customHeight="1" x14ac:dyDescent="0.25">
      <c r="A96" s="78">
        <v>92</v>
      </c>
      <c r="B96" s="17" t="s">
        <v>424</v>
      </c>
      <c r="C96" s="16" t="s">
        <v>59</v>
      </c>
      <c r="D96" s="27" t="s">
        <v>89</v>
      </c>
      <c r="E96" s="17"/>
      <c r="F96" s="54">
        <v>1123676.01</v>
      </c>
      <c r="G96" s="54">
        <v>577178.23</v>
      </c>
      <c r="H96" s="54">
        <v>524214</v>
      </c>
      <c r="I96" s="54">
        <v>22283.78</v>
      </c>
      <c r="J96" s="17" t="s">
        <v>297</v>
      </c>
      <c r="K96" s="17">
        <v>2022</v>
      </c>
      <c r="L96" s="17">
        <v>2023</v>
      </c>
      <c r="M96" s="27" t="s">
        <v>372</v>
      </c>
      <c r="N96" s="22" t="s">
        <v>102</v>
      </c>
    </row>
    <row r="97" spans="1:14" s="84" customFormat="1" ht="76.5" x14ac:dyDescent="0.25">
      <c r="A97" s="78">
        <v>93</v>
      </c>
      <c r="B97" s="3" t="s">
        <v>145</v>
      </c>
      <c r="C97" s="116" t="s">
        <v>59</v>
      </c>
      <c r="D97" s="117" t="s">
        <v>89</v>
      </c>
      <c r="E97" s="118"/>
      <c r="F97" s="119">
        <v>5107168.01</v>
      </c>
      <c r="G97" s="120">
        <v>962138.66</v>
      </c>
      <c r="H97" s="121">
        <v>3970000</v>
      </c>
      <c r="I97" s="120">
        <v>175029.35</v>
      </c>
      <c r="J97" s="3" t="s">
        <v>144</v>
      </c>
      <c r="K97" s="14">
        <v>2021</v>
      </c>
      <c r="L97" s="14">
        <v>2023</v>
      </c>
      <c r="M97" s="27" t="s">
        <v>372</v>
      </c>
      <c r="N97" s="98" t="s">
        <v>102</v>
      </c>
    </row>
    <row r="98" spans="1:14" s="73" customFormat="1" ht="96" customHeight="1" x14ac:dyDescent="0.2">
      <c r="A98" s="78">
        <v>94</v>
      </c>
      <c r="B98" s="7" t="s">
        <v>123</v>
      </c>
      <c r="C98" s="44" t="s">
        <v>59</v>
      </c>
      <c r="D98" s="71" t="s">
        <v>89</v>
      </c>
      <c r="E98" s="71"/>
      <c r="F98" s="74">
        <v>3500000</v>
      </c>
      <c r="G98" s="72">
        <f>F98-H98</f>
        <v>2450000</v>
      </c>
      <c r="H98" s="72">
        <f>F98*0.3</f>
        <v>1050000</v>
      </c>
      <c r="I98" s="49">
        <v>0</v>
      </c>
      <c r="J98" s="7" t="s">
        <v>285</v>
      </c>
      <c r="K98" s="97">
        <v>2023</v>
      </c>
      <c r="L98" s="97">
        <v>2024</v>
      </c>
      <c r="M98" s="17" t="s">
        <v>124</v>
      </c>
      <c r="N98" s="22" t="s">
        <v>102</v>
      </c>
    </row>
    <row r="99" spans="1:14" s="73" customFormat="1" ht="178.5" x14ac:dyDescent="0.2">
      <c r="A99" s="78">
        <v>95</v>
      </c>
      <c r="B99" s="7" t="s">
        <v>298</v>
      </c>
      <c r="C99" s="44" t="s">
        <v>59</v>
      </c>
      <c r="D99" s="71" t="s">
        <v>89</v>
      </c>
      <c r="E99" s="71"/>
      <c r="F99" s="74">
        <v>11000000</v>
      </c>
      <c r="G99" s="72">
        <v>1000000</v>
      </c>
      <c r="H99" s="72">
        <v>10000000</v>
      </c>
      <c r="I99" s="49"/>
      <c r="J99" s="7" t="s">
        <v>300</v>
      </c>
      <c r="K99" s="97">
        <v>2022</v>
      </c>
      <c r="L99" s="97">
        <v>2025</v>
      </c>
      <c r="M99" s="17" t="s">
        <v>372</v>
      </c>
      <c r="N99" s="22" t="s">
        <v>299</v>
      </c>
    </row>
    <row r="100" spans="1:14" s="73" customFormat="1" ht="94.5" customHeight="1" x14ac:dyDescent="0.2">
      <c r="A100" s="78">
        <v>96</v>
      </c>
      <c r="B100" s="7" t="s">
        <v>369</v>
      </c>
      <c r="C100" s="44" t="s">
        <v>59</v>
      </c>
      <c r="D100" s="71" t="s">
        <v>89</v>
      </c>
      <c r="E100" s="71"/>
      <c r="F100" s="74">
        <v>2300000</v>
      </c>
      <c r="G100" s="72">
        <f>F100*0.15</f>
        <v>345000</v>
      </c>
      <c r="H100" s="72">
        <f>F100-G100</f>
        <v>1955000</v>
      </c>
      <c r="I100" s="49">
        <v>0</v>
      </c>
      <c r="J100" s="7" t="s">
        <v>368</v>
      </c>
      <c r="K100" s="97">
        <v>2023</v>
      </c>
      <c r="L100" s="97">
        <v>2025</v>
      </c>
      <c r="M100" s="17" t="s">
        <v>372</v>
      </c>
      <c r="N100" s="22" t="s">
        <v>102</v>
      </c>
    </row>
    <row r="101" spans="1:14" s="45" customFormat="1" ht="159" customHeight="1" x14ac:dyDescent="0.25">
      <c r="A101" s="78">
        <v>97</v>
      </c>
      <c r="B101" s="112" t="s">
        <v>125</v>
      </c>
      <c r="C101" s="16" t="s">
        <v>59</v>
      </c>
      <c r="D101" s="27" t="s">
        <v>57</v>
      </c>
      <c r="E101" s="14"/>
      <c r="F101" s="57">
        <v>4000000</v>
      </c>
      <c r="G101" s="57">
        <f>F101*0.15</f>
        <v>600000</v>
      </c>
      <c r="H101" s="57">
        <f>F101-G101</f>
        <v>3400000</v>
      </c>
      <c r="I101" s="57">
        <v>0</v>
      </c>
      <c r="J101" s="27" t="s">
        <v>126</v>
      </c>
      <c r="K101" s="14">
        <v>2023</v>
      </c>
      <c r="L101" s="14">
        <v>2024</v>
      </c>
      <c r="M101" s="17" t="s">
        <v>372</v>
      </c>
      <c r="N101" s="22" t="s">
        <v>102</v>
      </c>
    </row>
    <row r="102" spans="1:14" s="28" customFormat="1" ht="102" x14ac:dyDescent="0.25">
      <c r="A102" s="78">
        <v>98</v>
      </c>
      <c r="B102" s="29" t="s">
        <v>463</v>
      </c>
      <c r="C102" s="128" t="s">
        <v>59</v>
      </c>
      <c r="D102" s="29" t="s">
        <v>57</v>
      </c>
      <c r="E102" s="129"/>
      <c r="F102" s="126">
        <v>1559292.7</v>
      </c>
      <c r="G102" s="126">
        <v>1073689.7</v>
      </c>
      <c r="H102" s="126">
        <v>485603</v>
      </c>
      <c r="I102" s="126"/>
      <c r="J102" s="15" t="s">
        <v>64</v>
      </c>
      <c r="K102" s="29">
        <v>2022</v>
      </c>
      <c r="L102" s="29">
        <v>2025</v>
      </c>
      <c r="M102" s="60" t="s">
        <v>372</v>
      </c>
      <c r="N102" s="70" t="s">
        <v>102</v>
      </c>
    </row>
    <row r="103" spans="1:14" s="38" customFormat="1" ht="51" x14ac:dyDescent="0.25">
      <c r="A103" s="78">
        <v>99</v>
      </c>
      <c r="B103" s="27" t="s">
        <v>359</v>
      </c>
      <c r="C103" s="16" t="s">
        <v>59</v>
      </c>
      <c r="D103" s="27" t="s">
        <v>57</v>
      </c>
      <c r="E103" s="5"/>
      <c r="F103" s="57">
        <v>100000</v>
      </c>
      <c r="G103" s="57">
        <v>100000</v>
      </c>
      <c r="H103" s="57">
        <v>0</v>
      </c>
      <c r="I103" s="57">
        <v>0</v>
      </c>
      <c r="J103" s="3" t="s">
        <v>358</v>
      </c>
      <c r="K103" s="27">
        <v>2023</v>
      </c>
      <c r="L103" s="27">
        <v>2024</v>
      </c>
      <c r="M103" s="68" t="s">
        <v>372</v>
      </c>
      <c r="N103" s="32"/>
    </row>
    <row r="104" spans="1:14" s="38" customFormat="1" ht="67.5" x14ac:dyDescent="0.25">
      <c r="A104" s="78">
        <v>100</v>
      </c>
      <c r="B104" s="27" t="s">
        <v>269</v>
      </c>
      <c r="C104" s="16" t="s">
        <v>59</v>
      </c>
      <c r="D104" s="27" t="s">
        <v>57</v>
      </c>
      <c r="E104" s="5"/>
      <c r="F104" s="57">
        <v>200000</v>
      </c>
      <c r="G104" s="57">
        <f t="shared" ref="G104:G109" si="8">F104*0.15</f>
        <v>30000</v>
      </c>
      <c r="H104" s="57">
        <f t="shared" ref="H104:H110" si="9">F104-G104</f>
        <v>170000</v>
      </c>
      <c r="I104" s="57">
        <v>0</v>
      </c>
      <c r="J104" s="3" t="s">
        <v>271</v>
      </c>
      <c r="K104" s="67">
        <v>2023</v>
      </c>
      <c r="L104" s="67">
        <v>2024</v>
      </c>
      <c r="M104" s="68" t="s">
        <v>372</v>
      </c>
      <c r="N104" s="22" t="s">
        <v>102</v>
      </c>
    </row>
    <row r="105" spans="1:14" s="45" customFormat="1" ht="67.5" x14ac:dyDescent="0.25">
      <c r="A105" s="78">
        <v>101</v>
      </c>
      <c r="B105" s="68" t="s">
        <v>97</v>
      </c>
      <c r="C105" s="66" t="s">
        <v>59</v>
      </c>
      <c r="D105" s="27" t="s">
        <v>26</v>
      </c>
      <c r="E105" s="65"/>
      <c r="F105" s="79">
        <v>4000000</v>
      </c>
      <c r="G105" s="79">
        <f t="shared" si="8"/>
        <v>600000</v>
      </c>
      <c r="H105" s="79">
        <f t="shared" si="9"/>
        <v>3400000</v>
      </c>
      <c r="I105" s="79">
        <v>0</v>
      </c>
      <c r="J105" s="68" t="s">
        <v>98</v>
      </c>
      <c r="K105" s="67">
        <v>2023</v>
      </c>
      <c r="L105" s="67">
        <v>2024</v>
      </c>
      <c r="M105" s="68" t="s">
        <v>372</v>
      </c>
      <c r="N105" s="22" t="s">
        <v>102</v>
      </c>
    </row>
    <row r="106" spans="1:14" s="45" customFormat="1" ht="67.5" x14ac:dyDescent="0.25">
      <c r="A106" s="78">
        <v>102</v>
      </c>
      <c r="B106" s="68" t="s">
        <v>267</v>
      </c>
      <c r="C106" s="66" t="s">
        <v>59</v>
      </c>
      <c r="D106" s="27" t="s">
        <v>26</v>
      </c>
      <c r="E106" s="65"/>
      <c r="F106" s="79">
        <v>100000</v>
      </c>
      <c r="G106" s="79">
        <f t="shared" si="8"/>
        <v>15000</v>
      </c>
      <c r="H106" s="79">
        <f t="shared" si="9"/>
        <v>85000</v>
      </c>
      <c r="I106" s="79">
        <v>0</v>
      </c>
      <c r="J106" s="68" t="s">
        <v>268</v>
      </c>
      <c r="K106" s="67">
        <v>2023</v>
      </c>
      <c r="L106" s="67">
        <v>2024</v>
      </c>
      <c r="M106" s="68" t="s">
        <v>372</v>
      </c>
      <c r="N106" s="22" t="s">
        <v>102</v>
      </c>
    </row>
    <row r="107" spans="1:14" s="45" customFormat="1" ht="76.5" x14ac:dyDescent="0.25">
      <c r="A107" s="78">
        <v>103</v>
      </c>
      <c r="B107" s="68" t="s">
        <v>207</v>
      </c>
      <c r="C107" s="66" t="s">
        <v>59</v>
      </c>
      <c r="D107" s="27" t="s">
        <v>26</v>
      </c>
      <c r="E107" s="65"/>
      <c r="F107" s="79">
        <v>50000</v>
      </c>
      <c r="G107" s="79">
        <f t="shared" si="8"/>
        <v>7500</v>
      </c>
      <c r="H107" s="79">
        <f t="shared" si="9"/>
        <v>42500</v>
      </c>
      <c r="I107" s="79">
        <v>0</v>
      </c>
      <c r="J107" s="68" t="s">
        <v>208</v>
      </c>
      <c r="K107" s="67">
        <v>2023</v>
      </c>
      <c r="L107" s="67">
        <v>2024</v>
      </c>
      <c r="M107" s="69" t="s">
        <v>209</v>
      </c>
      <c r="N107" s="22" t="s">
        <v>102</v>
      </c>
    </row>
    <row r="108" spans="1:14" s="45" customFormat="1" ht="67.5" x14ac:dyDescent="0.25">
      <c r="A108" s="78">
        <v>104</v>
      </c>
      <c r="B108" s="68" t="s">
        <v>210</v>
      </c>
      <c r="C108" s="66" t="s">
        <v>59</v>
      </c>
      <c r="D108" s="27" t="s">
        <v>26</v>
      </c>
      <c r="E108" s="65"/>
      <c r="F108" s="79">
        <v>100000</v>
      </c>
      <c r="G108" s="79">
        <f t="shared" si="8"/>
        <v>15000</v>
      </c>
      <c r="H108" s="79">
        <f t="shared" si="9"/>
        <v>85000</v>
      </c>
      <c r="I108" s="79">
        <v>0</v>
      </c>
      <c r="J108" s="68" t="s">
        <v>213</v>
      </c>
      <c r="K108" s="67">
        <v>2023</v>
      </c>
      <c r="L108" s="67">
        <v>2024</v>
      </c>
      <c r="M108" s="69" t="s">
        <v>43</v>
      </c>
      <c r="N108" s="22" t="s">
        <v>102</v>
      </c>
    </row>
    <row r="109" spans="1:14" s="45" customFormat="1" ht="100.5" customHeight="1" x14ac:dyDescent="0.25">
      <c r="A109" s="78">
        <v>105</v>
      </c>
      <c r="B109" s="68" t="s">
        <v>211</v>
      </c>
      <c r="C109" s="66" t="s">
        <v>59</v>
      </c>
      <c r="D109" s="27" t="s">
        <v>26</v>
      </c>
      <c r="E109" s="65"/>
      <c r="F109" s="79">
        <v>100000</v>
      </c>
      <c r="G109" s="79">
        <f t="shared" si="8"/>
        <v>15000</v>
      </c>
      <c r="H109" s="79">
        <f t="shared" si="9"/>
        <v>85000</v>
      </c>
      <c r="I109" s="79">
        <v>0</v>
      </c>
      <c r="J109" s="68" t="s">
        <v>214</v>
      </c>
      <c r="K109" s="67">
        <v>2023</v>
      </c>
      <c r="L109" s="67">
        <v>2024</v>
      </c>
      <c r="M109" s="69" t="s">
        <v>38</v>
      </c>
      <c r="N109" s="22" t="s">
        <v>212</v>
      </c>
    </row>
    <row r="110" spans="1:14" s="45" customFormat="1" ht="38.25" x14ac:dyDescent="0.25">
      <c r="A110" s="78">
        <v>106</v>
      </c>
      <c r="B110" s="68" t="s">
        <v>274</v>
      </c>
      <c r="C110" s="66" t="s">
        <v>59</v>
      </c>
      <c r="D110" s="27" t="s">
        <v>26</v>
      </c>
      <c r="E110" s="65"/>
      <c r="F110" s="79">
        <v>50000</v>
      </c>
      <c r="G110" s="79">
        <v>50000</v>
      </c>
      <c r="H110" s="79">
        <f t="shared" si="9"/>
        <v>0</v>
      </c>
      <c r="I110" s="79">
        <v>0</v>
      </c>
      <c r="J110" s="68" t="s">
        <v>275</v>
      </c>
      <c r="K110" s="67">
        <v>2023</v>
      </c>
      <c r="L110" s="67">
        <v>2024</v>
      </c>
      <c r="M110" s="69" t="s">
        <v>372</v>
      </c>
      <c r="N110" s="22"/>
    </row>
    <row r="111" spans="1:14" s="45" customFormat="1" ht="34.5" customHeight="1" x14ac:dyDescent="0.25">
      <c r="A111" s="62">
        <v>107</v>
      </c>
      <c r="B111" s="164" t="s">
        <v>494</v>
      </c>
      <c r="C111" s="152"/>
      <c r="D111" s="151"/>
      <c r="E111" s="162"/>
      <c r="F111" s="155"/>
      <c r="G111" s="155"/>
      <c r="H111" s="155"/>
      <c r="I111" s="155"/>
      <c r="J111" s="151"/>
      <c r="K111" s="151"/>
      <c r="L111" s="151"/>
      <c r="M111" s="153"/>
      <c r="N111" s="163"/>
    </row>
    <row r="112" spans="1:14" s="45" customFormat="1" ht="77.25" customHeight="1" x14ac:dyDescent="0.25">
      <c r="A112" s="62">
        <v>108</v>
      </c>
      <c r="B112" s="17" t="s">
        <v>433</v>
      </c>
      <c r="C112" s="16" t="s">
        <v>59</v>
      </c>
      <c r="D112" s="17" t="s">
        <v>23</v>
      </c>
      <c r="E112" s="124"/>
      <c r="F112" s="54">
        <v>1815000</v>
      </c>
      <c r="G112" s="54">
        <v>453750</v>
      </c>
      <c r="H112" s="54">
        <v>1361250</v>
      </c>
      <c r="I112" s="54">
        <v>0</v>
      </c>
      <c r="J112" s="17" t="s">
        <v>434</v>
      </c>
      <c r="K112" s="17">
        <v>2024</v>
      </c>
      <c r="L112" s="17">
        <v>2024</v>
      </c>
      <c r="M112" s="27" t="s">
        <v>372</v>
      </c>
      <c r="N112" s="123"/>
    </row>
    <row r="113" spans="1:15" ht="48.75" customHeight="1" x14ac:dyDescent="0.25">
      <c r="A113" s="78">
        <v>109</v>
      </c>
      <c r="B113" s="60" t="s">
        <v>472</v>
      </c>
      <c r="C113" s="128" t="s">
        <v>59</v>
      </c>
      <c r="D113" s="60" t="s">
        <v>57</v>
      </c>
      <c r="E113" s="53"/>
      <c r="F113" s="132">
        <v>60000</v>
      </c>
      <c r="G113" s="132">
        <v>60000</v>
      </c>
      <c r="H113" s="135">
        <v>0</v>
      </c>
      <c r="I113" s="132">
        <v>0</v>
      </c>
      <c r="J113" s="60" t="s">
        <v>473</v>
      </c>
      <c r="K113" s="60">
        <v>2024</v>
      </c>
      <c r="L113" s="60">
        <v>2024</v>
      </c>
      <c r="M113" s="29" t="s">
        <v>372</v>
      </c>
      <c r="N113" s="52"/>
    </row>
    <row r="114" spans="1:15" s="45" customFormat="1" ht="51" x14ac:dyDescent="0.25">
      <c r="A114" s="62">
        <v>110</v>
      </c>
      <c r="B114" s="17" t="s">
        <v>435</v>
      </c>
      <c r="C114" s="16" t="s">
        <v>59</v>
      </c>
      <c r="D114" s="17" t="s">
        <v>23</v>
      </c>
      <c r="E114" s="17"/>
      <c r="F114" s="54">
        <v>400000</v>
      </c>
      <c r="G114" s="54">
        <v>400000</v>
      </c>
      <c r="H114" s="54">
        <v>0</v>
      </c>
      <c r="I114" s="54">
        <v>0</v>
      </c>
      <c r="J114" s="17" t="s">
        <v>436</v>
      </c>
      <c r="K114" s="17">
        <v>2024</v>
      </c>
      <c r="L114" s="17">
        <v>2024</v>
      </c>
      <c r="M114" s="27" t="s">
        <v>372</v>
      </c>
      <c r="N114" s="22"/>
      <c r="O114" s="125"/>
    </row>
    <row r="115" spans="1:15" s="138" customFormat="1" ht="181.5" customHeight="1" x14ac:dyDescent="0.25">
      <c r="A115" s="78">
        <v>111</v>
      </c>
      <c r="B115" s="60" t="s">
        <v>453</v>
      </c>
      <c r="C115" s="128" t="s">
        <v>59</v>
      </c>
      <c r="D115" s="29" t="s">
        <v>117</v>
      </c>
      <c r="E115" s="60"/>
      <c r="F115" s="132">
        <v>157345.71</v>
      </c>
      <c r="G115" s="132">
        <v>0</v>
      </c>
      <c r="H115" s="132">
        <v>97554.34</v>
      </c>
      <c r="I115" s="132">
        <v>59791.37</v>
      </c>
      <c r="J115" s="60" t="s">
        <v>486</v>
      </c>
      <c r="K115" s="60">
        <v>2024</v>
      </c>
      <c r="L115" s="60">
        <v>2025</v>
      </c>
      <c r="M115" s="29" t="s">
        <v>412</v>
      </c>
      <c r="N115" s="70" t="s">
        <v>454</v>
      </c>
      <c r="O115" s="137"/>
    </row>
    <row r="116" spans="1:15" s="45" customFormat="1" ht="147.6" customHeight="1" x14ac:dyDescent="0.25">
      <c r="A116" s="62">
        <v>112</v>
      </c>
      <c r="B116" s="17" t="s">
        <v>469</v>
      </c>
      <c r="C116" s="133" t="s">
        <v>59</v>
      </c>
      <c r="D116" s="17" t="s">
        <v>23</v>
      </c>
      <c r="E116" s="17"/>
      <c r="F116" s="54">
        <v>300000</v>
      </c>
      <c r="G116" s="54">
        <v>45000</v>
      </c>
      <c r="H116" s="54">
        <v>255000</v>
      </c>
      <c r="I116" s="54"/>
      <c r="J116" s="17" t="s">
        <v>468</v>
      </c>
      <c r="K116" s="17">
        <v>2024</v>
      </c>
      <c r="L116" s="17">
        <v>2025</v>
      </c>
      <c r="M116" s="17" t="s">
        <v>372</v>
      </c>
      <c r="N116" s="22" t="s">
        <v>102</v>
      </c>
      <c r="O116" s="125"/>
    </row>
    <row r="117" spans="1:15" ht="94.5" customHeight="1" x14ac:dyDescent="0.25">
      <c r="A117" s="78">
        <v>113</v>
      </c>
      <c r="B117" s="60" t="s">
        <v>474</v>
      </c>
      <c r="C117" s="136" t="s">
        <v>59</v>
      </c>
      <c r="D117" s="60" t="s">
        <v>26</v>
      </c>
      <c r="E117" s="60"/>
      <c r="F117" s="132">
        <v>133150</v>
      </c>
      <c r="G117" s="132">
        <v>13315</v>
      </c>
      <c r="H117" s="132">
        <v>106520</v>
      </c>
      <c r="I117" s="132">
        <v>13315</v>
      </c>
      <c r="J117" s="60" t="s">
        <v>476</v>
      </c>
      <c r="K117" s="60">
        <v>2024</v>
      </c>
      <c r="L117" s="60">
        <v>2025</v>
      </c>
      <c r="M117" s="17" t="s">
        <v>372</v>
      </c>
      <c r="N117" s="70" t="s">
        <v>102</v>
      </c>
      <c r="O117" s="11"/>
    </row>
    <row r="118" spans="1:15" ht="260.25" customHeight="1" x14ac:dyDescent="0.25">
      <c r="A118" s="78">
        <v>114</v>
      </c>
      <c r="B118" s="60" t="s">
        <v>475</v>
      </c>
      <c r="C118" s="136" t="s">
        <v>59</v>
      </c>
      <c r="D118" s="60" t="s">
        <v>117</v>
      </c>
      <c r="E118" s="60"/>
      <c r="F118" s="132">
        <v>2436000</v>
      </c>
      <c r="G118" s="132">
        <v>365400</v>
      </c>
      <c r="H118" s="132">
        <v>2070600</v>
      </c>
      <c r="I118" s="132">
        <v>0</v>
      </c>
      <c r="J118" s="60" t="s">
        <v>489</v>
      </c>
      <c r="K118" s="60">
        <v>2025</v>
      </c>
      <c r="L118" s="60">
        <v>2029</v>
      </c>
      <c r="M118" s="60" t="s">
        <v>372</v>
      </c>
      <c r="N118" s="70" t="s">
        <v>102</v>
      </c>
      <c r="O118" s="11"/>
    </row>
    <row r="119" spans="1:15" ht="138.75" customHeight="1" x14ac:dyDescent="0.25">
      <c r="A119" s="142">
        <v>115</v>
      </c>
      <c r="B119" s="143" t="s">
        <v>487</v>
      </c>
      <c r="C119" s="144" t="s">
        <v>59</v>
      </c>
      <c r="D119" s="145" t="s">
        <v>23</v>
      </c>
      <c r="E119" s="146"/>
      <c r="F119" s="147">
        <v>183315</v>
      </c>
      <c r="G119" s="148">
        <v>183315</v>
      </c>
      <c r="H119" s="148">
        <v>0</v>
      </c>
      <c r="I119" s="148">
        <v>0</v>
      </c>
      <c r="J119" s="145" t="s">
        <v>488</v>
      </c>
      <c r="K119" s="145">
        <v>2024</v>
      </c>
      <c r="L119" s="145">
        <v>2024</v>
      </c>
      <c r="M119" s="145" t="s">
        <v>40</v>
      </c>
      <c r="N119" s="149"/>
      <c r="O119" s="139"/>
    </row>
    <row r="120" spans="1:15" x14ac:dyDescent="0.25">
      <c r="A120" s="78"/>
      <c r="B120" s="23"/>
      <c r="C120" s="23"/>
      <c r="D120" s="23"/>
      <c r="E120" s="23"/>
      <c r="F120" s="77">
        <f>SUM(F5:F119)</f>
        <v>92896088.189999998</v>
      </c>
      <c r="G120" s="77">
        <f t="shared" ref="G120:I120" si="10">SUM(G5:G119)</f>
        <v>25752815.329999998</v>
      </c>
      <c r="H120" s="77">
        <f t="shared" si="10"/>
        <v>60302837.710000008</v>
      </c>
      <c r="I120" s="77">
        <f t="shared" si="10"/>
        <v>6840435.1500000004</v>
      </c>
      <c r="J120" s="23"/>
      <c r="K120" s="23"/>
      <c r="L120" s="23"/>
      <c r="M120" s="23"/>
      <c r="N120" s="23"/>
    </row>
    <row r="121" spans="1:15" x14ac:dyDescent="0.25">
      <c r="F121" s="76"/>
      <c r="I121" s="25"/>
    </row>
    <row r="122" spans="1:15" x14ac:dyDescent="0.25">
      <c r="F122" s="76"/>
      <c r="I122" s="25"/>
    </row>
  </sheetData>
  <autoFilter ref="A2:N120" xr:uid="{00000000-0009-0000-0000-000002000000}">
    <filterColumn colId="6" showButton="0"/>
    <filterColumn colId="7" showButton="0"/>
    <filterColumn colId="10" showButton="0"/>
  </autoFilter>
  <mergeCells count="12">
    <mergeCell ref="M2:M4"/>
    <mergeCell ref="N2:N4"/>
    <mergeCell ref="A1:N1"/>
    <mergeCell ref="A2:A4"/>
    <mergeCell ref="B2:B4"/>
    <mergeCell ref="C2:C4"/>
    <mergeCell ref="D2:D4"/>
    <mergeCell ref="E2:E4"/>
    <mergeCell ref="F2:F4"/>
    <mergeCell ref="G2:I3"/>
    <mergeCell ref="J2:J4"/>
    <mergeCell ref="K2:L3"/>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8"/>
  <sheetViews>
    <sheetView view="pageBreakPreview" topLeftCell="A35" zoomScaleNormal="100" zoomScaleSheetLayoutView="100" workbookViewId="0">
      <selection activeCell="F41" sqref="F41"/>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89" t="s">
        <v>94</v>
      </c>
      <c r="B1" s="190"/>
      <c r="C1" s="190"/>
      <c r="D1" s="190"/>
      <c r="E1" s="190"/>
      <c r="F1" s="190"/>
      <c r="G1" s="190"/>
      <c r="H1" s="190"/>
      <c r="I1" s="190"/>
      <c r="J1" s="190"/>
      <c r="K1" s="190"/>
      <c r="L1" s="190"/>
      <c r="M1" s="190"/>
      <c r="N1" s="191"/>
    </row>
    <row r="2" spans="1:15" x14ac:dyDescent="0.25">
      <c r="A2" s="182" t="s">
        <v>1</v>
      </c>
      <c r="B2" s="183" t="s">
        <v>0</v>
      </c>
      <c r="C2" s="179" t="s">
        <v>2</v>
      </c>
      <c r="D2" s="179" t="s">
        <v>32</v>
      </c>
      <c r="E2" s="182" t="s">
        <v>421</v>
      </c>
      <c r="F2" s="179" t="s">
        <v>135</v>
      </c>
      <c r="G2" s="179" t="s">
        <v>3</v>
      </c>
      <c r="H2" s="179"/>
      <c r="I2" s="179"/>
      <c r="J2" s="179" t="s">
        <v>55</v>
      </c>
      <c r="K2" s="179" t="s">
        <v>7</v>
      </c>
      <c r="L2" s="179"/>
      <c r="M2" s="179" t="s">
        <v>48</v>
      </c>
      <c r="N2" s="179" t="s">
        <v>9</v>
      </c>
    </row>
    <row r="3" spans="1:15" x14ac:dyDescent="0.25">
      <c r="A3" s="182"/>
      <c r="B3" s="183"/>
      <c r="C3" s="179"/>
      <c r="D3" s="179"/>
      <c r="E3" s="182"/>
      <c r="F3" s="179"/>
      <c r="G3" s="179"/>
      <c r="H3" s="179"/>
      <c r="I3" s="179"/>
      <c r="J3" s="179"/>
      <c r="K3" s="179"/>
      <c r="L3" s="179"/>
      <c r="M3" s="179"/>
      <c r="N3" s="179"/>
    </row>
    <row r="4" spans="1:15" ht="66" customHeight="1" x14ac:dyDescent="0.25">
      <c r="A4" s="182"/>
      <c r="B4" s="183"/>
      <c r="C4" s="179"/>
      <c r="D4" s="179"/>
      <c r="E4" s="182"/>
      <c r="F4" s="179"/>
      <c r="G4" s="52" t="s">
        <v>4</v>
      </c>
      <c r="H4" s="52" t="s">
        <v>5</v>
      </c>
      <c r="I4" s="52" t="s">
        <v>6</v>
      </c>
      <c r="J4" s="179"/>
      <c r="K4" s="53" t="s">
        <v>13</v>
      </c>
      <c r="L4" s="53" t="s">
        <v>8</v>
      </c>
      <c r="M4" s="179"/>
      <c r="N4" s="179"/>
    </row>
    <row r="5" spans="1:15" s="38" customFormat="1" ht="78.75" x14ac:dyDescent="0.25">
      <c r="A5" s="62">
        <v>1</v>
      </c>
      <c r="B5" s="17" t="s">
        <v>105</v>
      </c>
      <c r="C5" s="46" t="s">
        <v>61</v>
      </c>
      <c r="D5" s="27" t="s">
        <v>28</v>
      </c>
      <c r="E5" s="17"/>
      <c r="F5" s="54">
        <v>170000</v>
      </c>
      <c r="G5" s="54">
        <f>F5*0.15</f>
        <v>25500</v>
      </c>
      <c r="H5" s="54">
        <f>F5-G5</f>
        <v>144500</v>
      </c>
      <c r="I5" s="54">
        <v>0</v>
      </c>
      <c r="J5" s="27" t="s">
        <v>157</v>
      </c>
      <c r="K5" s="17">
        <v>2024</v>
      </c>
      <c r="L5" s="17">
        <v>2024</v>
      </c>
      <c r="M5" s="17" t="s">
        <v>38</v>
      </c>
      <c r="N5" s="22" t="s">
        <v>102</v>
      </c>
      <c r="O5" s="51"/>
    </row>
    <row r="6" spans="1:15" ht="78.75" x14ac:dyDescent="0.25">
      <c r="A6" s="62">
        <v>2</v>
      </c>
      <c r="B6" s="17" t="s">
        <v>417</v>
      </c>
      <c r="C6" s="46" t="s">
        <v>61</v>
      </c>
      <c r="D6" s="27" t="s">
        <v>28</v>
      </c>
      <c r="E6" s="17"/>
      <c r="F6" s="54">
        <f>SUM(G6:I6)</f>
        <v>398471.74</v>
      </c>
      <c r="G6" s="54">
        <v>44828.07</v>
      </c>
      <c r="H6" s="54">
        <v>338700.98</v>
      </c>
      <c r="I6" s="54">
        <v>14942.69</v>
      </c>
      <c r="J6" s="17" t="s">
        <v>52</v>
      </c>
      <c r="K6" s="17">
        <v>2022</v>
      </c>
      <c r="L6" s="17">
        <v>2023</v>
      </c>
      <c r="M6" s="17" t="s">
        <v>372</v>
      </c>
      <c r="N6" s="22" t="s">
        <v>102</v>
      </c>
    </row>
    <row r="7" spans="1:15" ht="78.75" x14ac:dyDescent="0.25">
      <c r="A7" s="62">
        <v>3</v>
      </c>
      <c r="B7" s="17" t="s">
        <v>283</v>
      </c>
      <c r="C7" s="46" t="s">
        <v>61</v>
      </c>
      <c r="D7" s="27" t="s">
        <v>28</v>
      </c>
      <c r="E7" s="17"/>
      <c r="F7" s="54">
        <v>75000</v>
      </c>
      <c r="G7" s="54">
        <f>F7*0.15</f>
        <v>11250</v>
      </c>
      <c r="H7" s="54">
        <f>F7-G7</f>
        <v>63750</v>
      </c>
      <c r="I7" s="54">
        <v>0</v>
      </c>
      <c r="J7" s="17" t="s">
        <v>158</v>
      </c>
      <c r="K7" s="17">
        <v>2024</v>
      </c>
      <c r="L7" s="17">
        <v>2024</v>
      </c>
      <c r="M7" s="17" t="s">
        <v>47</v>
      </c>
      <c r="N7" s="22" t="s">
        <v>102</v>
      </c>
    </row>
    <row r="8" spans="1:15" ht="78.75" x14ac:dyDescent="0.25">
      <c r="A8" s="62">
        <v>4</v>
      </c>
      <c r="B8" s="17" t="s">
        <v>12</v>
      </c>
      <c r="C8" s="46" t="s">
        <v>61</v>
      </c>
      <c r="D8" s="27" t="s">
        <v>28</v>
      </c>
      <c r="E8" s="17"/>
      <c r="F8" s="54">
        <v>123240</v>
      </c>
      <c r="G8" s="56">
        <v>0</v>
      </c>
      <c r="H8" s="54">
        <v>123240</v>
      </c>
      <c r="I8" s="54">
        <v>0</v>
      </c>
      <c r="J8" s="17" t="s">
        <v>53</v>
      </c>
      <c r="K8" s="17">
        <v>2024</v>
      </c>
      <c r="L8" s="17">
        <v>2024</v>
      </c>
      <c r="M8" s="17" t="s">
        <v>47</v>
      </c>
      <c r="N8" s="22" t="s">
        <v>102</v>
      </c>
    </row>
    <row r="9" spans="1:15" ht="78.75" x14ac:dyDescent="0.25">
      <c r="A9" s="62">
        <v>5</v>
      </c>
      <c r="B9" s="17" t="s">
        <v>286</v>
      </c>
      <c r="C9" s="46" t="s">
        <v>61</v>
      </c>
      <c r="D9" s="27" t="s">
        <v>28</v>
      </c>
      <c r="E9" s="17"/>
      <c r="F9" s="54">
        <v>100000</v>
      </c>
      <c r="G9" s="56">
        <f>F9*0.15</f>
        <v>15000</v>
      </c>
      <c r="H9" s="54">
        <f>F9-G9</f>
        <v>85000</v>
      </c>
      <c r="I9" s="54">
        <v>0</v>
      </c>
      <c r="J9" s="17" t="s">
        <v>287</v>
      </c>
      <c r="K9" s="17">
        <v>2024</v>
      </c>
      <c r="L9" s="17">
        <v>2024</v>
      </c>
      <c r="M9" s="17" t="s">
        <v>112</v>
      </c>
      <c r="N9" s="22" t="s">
        <v>102</v>
      </c>
    </row>
    <row r="10" spans="1:15" s="38" customFormat="1" ht="102" x14ac:dyDescent="0.25">
      <c r="A10" s="62">
        <v>6</v>
      </c>
      <c r="B10" s="17" t="s">
        <v>251</v>
      </c>
      <c r="C10" s="46" t="s">
        <v>61</v>
      </c>
      <c r="D10" s="27" t="s">
        <v>28</v>
      </c>
      <c r="E10" s="17"/>
      <c r="F10" s="54">
        <v>100000</v>
      </c>
      <c r="G10" s="54">
        <v>0</v>
      </c>
      <c r="H10" s="54">
        <v>100000</v>
      </c>
      <c r="I10" s="54">
        <v>0</v>
      </c>
      <c r="J10" s="17" t="s">
        <v>193</v>
      </c>
      <c r="K10" s="17">
        <v>2023</v>
      </c>
      <c r="L10" s="17">
        <v>2024</v>
      </c>
      <c r="M10" s="17" t="s">
        <v>112</v>
      </c>
      <c r="N10" s="22" t="s">
        <v>102</v>
      </c>
      <c r="O10" s="51"/>
    </row>
    <row r="11" spans="1:15" ht="114.75" x14ac:dyDescent="0.25">
      <c r="A11" s="62">
        <v>7</v>
      </c>
      <c r="B11" s="17" t="s">
        <v>418</v>
      </c>
      <c r="C11" s="46" t="s">
        <v>61</v>
      </c>
      <c r="D11" s="27" t="s">
        <v>58</v>
      </c>
      <c r="E11" s="97"/>
      <c r="F11" s="54">
        <f>SUM(G11:H11)</f>
        <v>1058948</v>
      </c>
      <c r="G11" s="54">
        <v>158948</v>
      </c>
      <c r="H11" s="54">
        <v>900000</v>
      </c>
      <c r="I11" s="54">
        <v>0</v>
      </c>
      <c r="J11" s="17" t="s">
        <v>130</v>
      </c>
      <c r="K11" s="97">
        <v>2022</v>
      </c>
      <c r="L11" s="97">
        <v>2023</v>
      </c>
      <c r="M11" s="17" t="s">
        <v>50</v>
      </c>
      <c r="N11" s="22" t="s">
        <v>102</v>
      </c>
    </row>
    <row r="12" spans="1:15" s="38" customFormat="1" ht="78.75" x14ac:dyDescent="0.25">
      <c r="A12" s="62">
        <v>8</v>
      </c>
      <c r="B12" s="17" t="s">
        <v>51</v>
      </c>
      <c r="C12" s="46" t="s">
        <v>61</v>
      </c>
      <c r="D12" s="27" t="s">
        <v>58</v>
      </c>
      <c r="E12" s="17"/>
      <c r="F12" s="54">
        <v>91064</v>
      </c>
      <c r="G12" s="56">
        <v>0</v>
      </c>
      <c r="H12" s="54">
        <v>91064</v>
      </c>
      <c r="I12" s="54">
        <v>0</v>
      </c>
      <c r="J12" s="17" t="s">
        <v>10</v>
      </c>
      <c r="K12" s="17">
        <v>2024</v>
      </c>
      <c r="L12" s="17">
        <v>2024</v>
      </c>
      <c r="M12" s="17" t="s">
        <v>46</v>
      </c>
      <c r="N12" s="22" t="s">
        <v>102</v>
      </c>
      <c r="O12" s="51"/>
    </row>
    <row r="13" spans="1:15" s="38" customFormat="1" ht="78.75" x14ac:dyDescent="0.25">
      <c r="A13" s="62">
        <v>9</v>
      </c>
      <c r="B13" s="17" t="s">
        <v>104</v>
      </c>
      <c r="C13" s="46" t="s">
        <v>61</v>
      </c>
      <c r="D13" s="27" t="s">
        <v>58</v>
      </c>
      <c r="E13" s="17"/>
      <c r="F13" s="54">
        <v>125000</v>
      </c>
      <c r="G13" s="54">
        <f>F13*0.15</f>
        <v>18750</v>
      </c>
      <c r="H13" s="54">
        <f>F13-G13</f>
        <v>106250</v>
      </c>
      <c r="I13" s="54">
        <v>0</v>
      </c>
      <c r="J13" s="17" t="s">
        <v>103</v>
      </c>
      <c r="K13" s="17">
        <v>2023</v>
      </c>
      <c r="L13" s="17">
        <v>2024</v>
      </c>
      <c r="M13" s="17" t="s">
        <v>42</v>
      </c>
      <c r="N13" s="22" t="s">
        <v>102</v>
      </c>
      <c r="O13" s="51"/>
    </row>
    <row r="14" spans="1:15" s="38" customFormat="1" ht="78.75" x14ac:dyDescent="0.25">
      <c r="A14" s="62">
        <v>10</v>
      </c>
      <c r="B14" s="17" t="s">
        <v>106</v>
      </c>
      <c r="C14" s="46" t="s">
        <v>61</v>
      </c>
      <c r="D14" s="27" t="s">
        <v>58</v>
      </c>
      <c r="E14" s="17"/>
      <c r="F14" s="54">
        <v>1000000</v>
      </c>
      <c r="G14" s="54">
        <f>F14*0.15</f>
        <v>150000</v>
      </c>
      <c r="H14" s="54">
        <f>F14-G14</f>
        <v>850000</v>
      </c>
      <c r="I14" s="54">
        <v>0</v>
      </c>
      <c r="J14" s="17" t="s">
        <v>366</v>
      </c>
      <c r="K14" s="17">
        <v>2023</v>
      </c>
      <c r="L14" s="17">
        <v>2024</v>
      </c>
      <c r="M14" s="17" t="s">
        <v>372</v>
      </c>
      <c r="N14" s="22" t="s">
        <v>102</v>
      </c>
      <c r="O14" s="51"/>
    </row>
    <row r="15" spans="1:15" s="38" customFormat="1" ht="78.75" x14ac:dyDescent="0.25">
      <c r="A15" s="62">
        <v>11</v>
      </c>
      <c r="B15" s="17" t="s">
        <v>413</v>
      </c>
      <c r="C15" s="46" t="s">
        <v>61</v>
      </c>
      <c r="D15" s="27" t="s">
        <v>58</v>
      </c>
      <c r="E15" s="17"/>
      <c r="F15" s="54">
        <v>2000000</v>
      </c>
      <c r="G15" s="54">
        <f>F15*0.15</f>
        <v>300000</v>
      </c>
      <c r="H15" s="54">
        <f>F15-G15</f>
        <v>1700000</v>
      </c>
      <c r="I15" s="54">
        <v>0</v>
      </c>
      <c r="J15" s="17" t="s">
        <v>99</v>
      </c>
      <c r="K15" s="17">
        <v>2022</v>
      </c>
      <c r="L15" s="17">
        <v>2023</v>
      </c>
      <c r="M15" s="17" t="s">
        <v>372</v>
      </c>
      <c r="N15" s="22" t="s">
        <v>102</v>
      </c>
      <c r="O15" s="51"/>
    </row>
    <row r="16" spans="1:15" s="38" customFormat="1" ht="78.75" x14ac:dyDescent="0.25">
      <c r="A16" s="62">
        <v>12</v>
      </c>
      <c r="B16" s="17" t="s">
        <v>131</v>
      </c>
      <c r="C16" s="46" t="s">
        <v>61</v>
      </c>
      <c r="D16" s="27" t="s">
        <v>58</v>
      </c>
      <c r="E16" s="17"/>
      <c r="F16" s="54">
        <v>120000</v>
      </c>
      <c r="G16" s="54">
        <v>0</v>
      </c>
      <c r="H16" s="54">
        <v>120000</v>
      </c>
      <c r="I16" s="54">
        <v>0</v>
      </c>
      <c r="J16" s="17" t="s">
        <v>49</v>
      </c>
      <c r="K16" s="17">
        <v>2023</v>
      </c>
      <c r="L16" s="17">
        <v>2024</v>
      </c>
      <c r="M16" s="17" t="s">
        <v>372</v>
      </c>
      <c r="N16" s="22" t="s">
        <v>102</v>
      </c>
      <c r="O16" s="51"/>
    </row>
    <row r="17" spans="1:15" s="90" customFormat="1" ht="63.75" x14ac:dyDescent="0.25">
      <c r="A17" s="62">
        <v>13</v>
      </c>
      <c r="B17" s="27" t="s">
        <v>173</v>
      </c>
      <c r="C17" s="46" t="s">
        <v>61</v>
      </c>
      <c r="D17" s="27" t="s">
        <v>27</v>
      </c>
      <c r="E17" s="27"/>
      <c r="F17" s="85">
        <v>70000</v>
      </c>
      <c r="G17" s="85">
        <v>70000</v>
      </c>
      <c r="H17" s="54">
        <v>0</v>
      </c>
      <c r="I17" s="54">
        <v>0</v>
      </c>
      <c r="J17" s="27" t="s">
        <v>183</v>
      </c>
      <c r="K17" s="27">
        <v>2022</v>
      </c>
      <c r="L17" s="27">
        <v>2023</v>
      </c>
      <c r="M17" s="17" t="s">
        <v>372</v>
      </c>
      <c r="N17" s="27"/>
    </row>
    <row r="18" spans="1:15" s="90" customFormat="1" ht="38.25" x14ac:dyDescent="0.25">
      <c r="A18" s="62">
        <v>14</v>
      </c>
      <c r="B18" s="27" t="s">
        <v>356</v>
      </c>
      <c r="C18" s="46" t="s">
        <v>61</v>
      </c>
      <c r="D18" s="27" t="s">
        <v>27</v>
      </c>
      <c r="E18" s="27"/>
      <c r="F18" s="85">
        <v>90000</v>
      </c>
      <c r="G18" s="85">
        <v>90000</v>
      </c>
      <c r="H18" s="54">
        <v>0</v>
      </c>
      <c r="I18" s="54">
        <v>0</v>
      </c>
      <c r="J18" s="27" t="s">
        <v>357</v>
      </c>
      <c r="K18" s="27">
        <v>2024</v>
      </c>
      <c r="L18" s="27">
        <v>2024</v>
      </c>
      <c r="M18" s="91" t="s">
        <v>42</v>
      </c>
      <c r="N18" s="27"/>
    </row>
    <row r="19" spans="1:15" ht="89.25" x14ac:dyDescent="0.25">
      <c r="A19" s="62">
        <v>15</v>
      </c>
      <c r="B19" s="17" t="s">
        <v>162</v>
      </c>
      <c r="C19" s="46" t="s">
        <v>61</v>
      </c>
      <c r="D19" s="27" t="s">
        <v>27</v>
      </c>
      <c r="E19" s="17"/>
      <c r="F19" s="95">
        <v>200000</v>
      </c>
      <c r="G19" s="95">
        <f>F19*0.15</f>
        <v>30000</v>
      </c>
      <c r="H19" s="54">
        <f>F19-G19</f>
        <v>170000</v>
      </c>
      <c r="I19" s="54">
        <v>0</v>
      </c>
      <c r="J19" s="17" t="s">
        <v>163</v>
      </c>
      <c r="K19" s="17">
        <v>2022</v>
      </c>
      <c r="L19" s="17">
        <v>2024</v>
      </c>
      <c r="M19" s="17" t="s">
        <v>372</v>
      </c>
      <c r="N19" s="22" t="s">
        <v>102</v>
      </c>
    </row>
    <row r="20" spans="1:15" s="38" customFormat="1" ht="38.25" x14ac:dyDescent="0.25">
      <c r="A20" s="62">
        <v>16</v>
      </c>
      <c r="B20" s="17" t="s">
        <v>128</v>
      </c>
      <c r="C20" s="46" t="s">
        <v>61</v>
      </c>
      <c r="D20" s="27" t="s">
        <v>27</v>
      </c>
      <c r="E20" s="17"/>
      <c r="F20" s="95">
        <v>50000</v>
      </c>
      <c r="G20" s="95">
        <v>50000</v>
      </c>
      <c r="H20" s="54">
        <v>0</v>
      </c>
      <c r="I20" s="54">
        <v>0</v>
      </c>
      <c r="J20" s="17" t="s">
        <v>159</v>
      </c>
      <c r="K20" s="17">
        <v>2023</v>
      </c>
      <c r="L20" s="17">
        <v>2024</v>
      </c>
      <c r="M20" s="17" t="s">
        <v>372</v>
      </c>
      <c r="N20" s="22"/>
      <c r="O20" s="75"/>
    </row>
    <row r="21" spans="1:15" s="38" customFormat="1" ht="78.75" x14ac:dyDescent="0.25">
      <c r="A21" s="62">
        <v>17</v>
      </c>
      <c r="B21" s="17" t="s">
        <v>164</v>
      </c>
      <c r="C21" s="46" t="s">
        <v>61</v>
      </c>
      <c r="D21" s="27" t="s">
        <v>27</v>
      </c>
      <c r="E21" s="17"/>
      <c r="F21" s="95">
        <v>90600</v>
      </c>
      <c r="G21" s="95">
        <f>F21-I21</f>
        <v>63450</v>
      </c>
      <c r="H21" s="54">
        <v>0</v>
      </c>
      <c r="I21" s="54">
        <v>27150</v>
      </c>
      <c r="J21" s="17" t="s">
        <v>411</v>
      </c>
      <c r="K21" s="17">
        <v>2022</v>
      </c>
      <c r="L21" s="17">
        <v>2024</v>
      </c>
      <c r="M21" s="17" t="s">
        <v>372</v>
      </c>
      <c r="N21" s="22" t="s">
        <v>102</v>
      </c>
      <c r="O21" s="64"/>
    </row>
    <row r="22" spans="1:15" s="90" customFormat="1" ht="38.25" x14ac:dyDescent="0.25">
      <c r="A22" s="62">
        <v>18</v>
      </c>
      <c r="B22" s="27" t="s">
        <v>187</v>
      </c>
      <c r="C22" s="46" t="s">
        <v>61</v>
      </c>
      <c r="D22" s="27" t="s">
        <v>27</v>
      </c>
      <c r="E22" s="27"/>
      <c r="F22" s="85">
        <v>50000</v>
      </c>
      <c r="G22" s="85">
        <v>50000</v>
      </c>
      <c r="H22" s="54">
        <v>0</v>
      </c>
      <c r="I22" s="54">
        <v>0</v>
      </c>
      <c r="J22" s="27" t="s">
        <v>188</v>
      </c>
      <c r="K22" s="27">
        <v>2023</v>
      </c>
      <c r="L22" s="27">
        <v>2024</v>
      </c>
      <c r="M22" s="17" t="s">
        <v>372</v>
      </c>
      <c r="N22" s="27"/>
    </row>
    <row r="23" spans="1:15" s="38" customFormat="1" ht="78.75" x14ac:dyDescent="0.25">
      <c r="A23" s="62">
        <v>19</v>
      </c>
      <c r="B23" s="86" t="s">
        <v>288</v>
      </c>
      <c r="C23" s="92" t="s">
        <v>61</v>
      </c>
      <c r="D23" s="87" t="s">
        <v>110</v>
      </c>
      <c r="E23" s="86"/>
      <c r="F23" s="88">
        <v>361741</v>
      </c>
      <c r="G23" s="88">
        <f>F23*0.15</f>
        <v>54261.15</v>
      </c>
      <c r="H23" s="88">
        <f>F23-G23</f>
        <v>307479.84999999998</v>
      </c>
      <c r="I23" s="88">
        <v>0</v>
      </c>
      <c r="J23" s="86" t="s">
        <v>113</v>
      </c>
      <c r="K23" s="86">
        <v>2023</v>
      </c>
      <c r="L23" s="86">
        <v>2024</v>
      </c>
      <c r="M23" s="86" t="s">
        <v>109</v>
      </c>
      <c r="N23" s="89" t="s">
        <v>102</v>
      </c>
      <c r="O23" s="51"/>
    </row>
    <row r="24" spans="1:15" s="38" customFormat="1" ht="78.75" x14ac:dyDescent="0.25">
      <c r="A24" s="62">
        <v>20</v>
      </c>
      <c r="B24" s="17" t="s">
        <v>115</v>
      </c>
      <c r="C24" s="46" t="s">
        <v>61</v>
      </c>
      <c r="D24" s="27" t="s">
        <v>29</v>
      </c>
      <c r="E24" s="17"/>
      <c r="F24" s="54">
        <v>17000000</v>
      </c>
      <c r="G24" s="54">
        <f>F24*0.15</f>
        <v>2550000</v>
      </c>
      <c r="H24" s="54">
        <f>F24-G24</f>
        <v>14450000</v>
      </c>
      <c r="I24" s="54">
        <v>0</v>
      </c>
      <c r="J24" s="17" t="s">
        <v>116</v>
      </c>
      <c r="K24" s="17">
        <v>2023</v>
      </c>
      <c r="L24" s="17">
        <v>2025</v>
      </c>
      <c r="M24" s="17" t="s">
        <v>372</v>
      </c>
      <c r="N24" s="22" t="s">
        <v>102</v>
      </c>
      <c r="O24" s="51"/>
    </row>
    <row r="25" spans="1:15" ht="76.5" x14ac:dyDescent="0.25">
      <c r="A25" s="62">
        <v>21</v>
      </c>
      <c r="B25" s="17" t="s">
        <v>143</v>
      </c>
      <c r="C25" s="46" t="s">
        <v>61</v>
      </c>
      <c r="D25" s="27" t="s">
        <v>29</v>
      </c>
      <c r="E25" s="17"/>
      <c r="F25" s="54">
        <v>1100000</v>
      </c>
      <c r="G25" s="54">
        <v>1100000</v>
      </c>
      <c r="H25" s="54">
        <v>0</v>
      </c>
      <c r="I25" s="54">
        <f>F25-G25</f>
        <v>0</v>
      </c>
      <c r="J25" s="17" t="s">
        <v>138</v>
      </c>
      <c r="K25" s="17">
        <v>2021</v>
      </c>
      <c r="L25" s="17">
        <v>2023</v>
      </c>
      <c r="M25" s="17" t="s">
        <v>382</v>
      </c>
      <c r="N25" s="17"/>
    </row>
    <row r="26" spans="1:15" ht="78.75" x14ac:dyDescent="0.25">
      <c r="A26" s="62">
        <v>22</v>
      </c>
      <c r="B26" s="17" t="s">
        <v>243</v>
      </c>
      <c r="C26" s="46" t="s">
        <v>61</v>
      </c>
      <c r="D26" s="27" t="s">
        <v>29</v>
      </c>
      <c r="E26" s="17"/>
      <c r="F26" s="54">
        <v>54000</v>
      </c>
      <c r="G26" s="54">
        <f>F26*0.15</f>
        <v>8100</v>
      </c>
      <c r="H26" s="54">
        <f t="shared" ref="H26:H36" si="0">F26-G26</f>
        <v>45900</v>
      </c>
      <c r="I26" s="54">
        <v>0</v>
      </c>
      <c r="J26" s="17" t="s">
        <v>190</v>
      </c>
      <c r="K26" s="17">
        <v>2023</v>
      </c>
      <c r="L26" s="17">
        <v>2024</v>
      </c>
      <c r="M26" s="17" t="s">
        <v>45</v>
      </c>
      <c r="N26" s="22" t="s">
        <v>102</v>
      </c>
      <c r="O26" s="12"/>
    </row>
    <row r="27" spans="1:15" s="21" customFormat="1" ht="78.75" x14ac:dyDescent="0.2">
      <c r="A27" s="62">
        <v>23</v>
      </c>
      <c r="B27" s="17" t="s">
        <v>380</v>
      </c>
      <c r="C27" s="46" t="s">
        <v>61</v>
      </c>
      <c r="D27" s="27" t="s">
        <v>29</v>
      </c>
      <c r="E27" s="17"/>
      <c r="F27" s="54">
        <v>50000</v>
      </c>
      <c r="G27" s="54">
        <f>F27*0.15</f>
        <v>7500</v>
      </c>
      <c r="H27" s="54">
        <f t="shared" si="0"/>
        <v>42500</v>
      </c>
      <c r="I27" s="54">
        <v>0</v>
      </c>
      <c r="J27" s="17" t="s">
        <v>11</v>
      </c>
      <c r="K27" s="17">
        <v>2023</v>
      </c>
      <c r="L27" s="17">
        <v>2024</v>
      </c>
      <c r="M27" s="17" t="s">
        <v>373</v>
      </c>
      <c r="N27" s="22" t="s">
        <v>102</v>
      </c>
    </row>
    <row r="28" spans="1:15" s="21" customFormat="1" ht="78.75" x14ac:dyDescent="0.2">
      <c r="A28" s="62">
        <v>24</v>
      </c>
      <c r="B28" s="17" t="s">
        <v>381</v>
      </c>
      <c r="C28" s="46" t="s">
        <v>61</v>
      </c>
      <c r="D28" s="27" t="s">
        <v>29</v>
      </c>
      <c r="E28" s="17"/>
      <c r="F28" s="54">
        <v>150000</v>
      </c>
      <c r="G28" s="54">
        <f>F28*0.15</f>
        <v>22500</v>
      </c>
      <c r="H28" s="54">
        <f t="shared" si="0"/>
        <v>127500</v>
      </c>
      <c r="I28" s="54"/>
      <c r="J28" s="17" t="s">
        <v>200</v>
      </c>
      <c r="K28" s="17">
        <v>2023</v>
      </c>
      <c r="L28" s="17">
        <v>2024</v>
      </c>
      <c r="M28" s="27" t="s">
        <v>65</v>
      </c>
      <c r="N28" s="22" t="s">
        <v>102</v>
      </c>
    </row>
    <row r="29" spans="1:15" s="38" customFormat="1" ht="78.75" x14ac:dyDescent="0.25">
      <c r="A29" s="62">
        <v>25</v>
      </c>
      <c r="B29" s="27" t="s">
        <v>161</v>
      </c>
      <c r="C29" s="46" t="s">
        <v>61</v>
      </c>
      <c r="D29" s="27" t="s">
        <v>29</v>
      </c>
      <c r="E29" s="27"/>
      <c r="F29" s="57">
        <v>200000</v>
      </c>
      <c r="G29" s="57">
        <f>F29*0.3</f>
        <v>60000</v>
      </c>
      <c r="H29" s="57">
        <f t="shared" si="0"/>
        <v>140000</v>
      </c>
      <c r="I29" s="56">
        <v>0</v>
      </c>
      <c r="J29" s="27" t="s">
        <v>160</v>
      </c>
      <c r="K29" s="27">
        <v>2023</v>
      </c>
      <c r="L29" s="27">
        <v>2024</v>
      </c>
      <c r="M29" s="27" t="s">
        <v>65</v>
      </c>
      <c r="N29" s="22" t="s">
        <v>102</v>
      </c>
    </row>
    <row r="30" spans="1:15" s="38" customFormat="1" ht="78.75" x14ac:dyDescent="0.25">
      <c r="A30" s="62">
        <v>26</v>
      </c>
      <c r="B30" s="27" t="s">
        <v>199</v>
      </c>
      <c r="C30" s="46" t="s">
        <v>61</v>
      </c>
      <c r="D30" s="27" t="s">
        <v>29</v>
      </c>
      <c r="E30" s="27"/>
      <c r="F30" s="57">
        <v>400000</v>
      </c>
      <c r="G30" s="57">
        <f t="shared" ref="G30:G36" si="1">F30*0.15</f>
        <v>60000</v>
      </c>
      <c r="H30" s="57">
        <f t="shared" si="0"/>
        <v>340000</v>
      </c>
      <c r="I30" s="56">
        <v>0</v>
      </c>
      <c r="J30" s="27" t="s">
        <v>360</v>
      </c>
      <c r="K30" s="27">
        <v>2024</v>
      </c>
      <c r="L30" s="27">
        <v>2024</v>
      </c>
      <c r="M30" s="27" t="s">
        <v>65</v>
      </c>
      <c r="N30" s="22" t="s">
        <v>102</v>
      </c>
    </row>
    <row r="31" spans="1:15" s="38" customFormat="1" ht="78.75" x14ac:dyDescent="0.25">
      <c r="A31" s="62">
        <v>27</v>
      </c>
      <c r="B31" s="27" t="s">
        <v>201</v>
      </c>
      <c r="C31" s="46" t="s">
        <v>61</v>
      </c>
      <c r="D31" s="27" t="s">
        <v>29</v>
      </c>
      <c r="E31" s="27"/>
      <c r="F31" s="57">
        <v>70000</v>
      </c>
      <c r="G31" s="57">
        <f t="shared" si="1"/>
        <v>10500</v>
      </c>
      <c r="H31" s="57">
        <f t="shared" si="0"/>
        <v>59500</v>
      </c>
      <c r="I31" s="56">
        <v>0</v>
      </c>
      <c r="J31" s="27" t="s">
        <v>203</v>
      </c>
      <c r="K31" s="27">
        <v>2023</v>
      </c>
      <c r="L31" s="27">
        <v>2024</v>
      </c>
      <c r="M31" s="27" t="s">
        <v>65</v>
      </c>
      <c r="N31" s="22" t="s">
        <v>102</v>
      </c>
    </row>
    <row r="32" spans="1:15" s="38" customFormat="1" ht="78.75" x14ac:dyDescent="0.25">
      <c r="A32" s="62">
        <v>28</v>
      </c>
      <c r="B32" s="27" t="s">
        <v>202</v>
      </c>
      <c r="C32" s="46" t="s">
        <v>61</v>
      </c>
      <c r="D32" s="27" t="s">
        <v>29</v>
      </c>
      <c r="E32" s="27"/>
      <c r="F32" s="57">
        <v>70000</v>
      </c>
      <c r="G32" s="57">
        <f t="shared" si="1"/>
        <v>10500</v>
      </c>
      <c r="H32" s="57">
        <f t="shared" si="0"/>
        <v>59500</v>
      </c>
      <c r="I32" s="56">
        <v>0</v>
      </c>
      <c r="J32" s="27" t="s">
        <v>204</v>
      </c>
      <c r="K32" s="27">
        <v>2023</v>
      </c>
      <c r="L32" s="27">
        <v>2024</v>
      </c>
      <c r="M32" s="27" t="s">
        <v>65</v>
      </c>
      <c r="N32" s="22" t="s">
        <v>102</v>
      </c>
    </row>
    <row r="33" spans="1:15" s="38" customFormat="1" ht="78.75" x14ac:dyDescent="0.25">
      <c r="A33" s="62">
        <v>29</v>
      </c>
      <c r="B33" s="27" t="s">
        <v>252</v>
      </c>
      <c r="C33" s="46" t="s">
        <v>61</v>
      </c>
      <c r="D33" s="27" t="s">
        <v>29</v>
      </c>
      <c r="E33" s="27"/>
      <c r="F33" s="57">
        <v>50000</v>
      </c>
      <c r="G33" s="57">
        <f t="shared" si="1"/>
        <v>7500</v>
      </c>
      <c r="H33" s="57">
        <f t="shared" si="0"/>
        <v>42500</v>
      </c>
      <c r="I33" s="56">
        <v>0</v>
      </c>
      <c r="J33" s="27" t="s">
        <v>253</v>
      </c>
      <c r="K33" s="27">
        <v>2023</v>
      </c>
      <c r="L33" s="27">
        <v>2024</v>
      </c>
      <c r="M33" s="27" t="s">
        <v>65</v>
      </c>
      <c r="N33" s="22" t="s">
        <v>102</v>
      </c>
    </row>
    <row r="34" spans="1:15" s="38" customFormat="1" ht="78.75" x14ac:dyDescent="0.25">
      <c r="A34" s="62">
        <v>30</v>
      </c>
      <c r="B34" s="27" t="s">
        <v>270</v>
      </c>
      <c r="C34" s="46" t="s">
        <v>61</v>
      </c>
      <c r="D34" s="27" t="s">
        <v>29</v>
      </c>
      <c r="E34" s="27"/>
      <c r="F34" s="57">
        <v>200000</v>
      </c>
      <c r="G34" s="57">
        <f t="shared" si="1"/>
        <v>30000</v>
      </c>
      <c r="H34" s="57">
        <f t="shared" si="0"/>
        <v>170000</v>
      </c>
      <c r="I34" s="57">
        <v>0</v>
      </c>
      <c r="J34" s="27" t="s">
        <v>205</v>
      </c>
      <c r="K34" s="27">
        <v>2023</v>
      </c>
      <c r="L34" s="27">
        <v>2024</v>
      </c>
      <c r="M34" s="69" t="s">
        <v>372</v>
      </c>
      <c r="N34" s="22" t="s">
        <v>102</v>
      </c>
    </row>
    <row r="35" spans="1:15" s="38" customFormat="1" ht="78.75" x14ac:dyDescent="0.25">
      <c r="A35" s="62">
        <v>31</v>
      </c>
      <c r="B35" s="27" t="s">
        <v>272</v>
      </c>
      <c r="C35" s="46" t="s">
        <v>61</v>
      </c>
      <c r="D35" s="27" t="s">
        <v>29</v>
      </c>
      <c r="E35" s="27"/>
      <c r="F35" s="57">
        <v>200000</v>
      </c>
      <c r="G35" s="57">
        <f t="shared" si="1"/>
        <v>30000</v>
      </c>
      <c r="H35" s="57">
        <f t="shared" si="0"/>
        <v>170000</v>
      </c>
      <c r="I35" s="57">
        <v>0</v>
      </c>
      <c r="J35" s="27" t="s">
        <v>273</v>
      </c>
      <c r="K35" s="27">
        <v>2023</v>
      </c>
      <c r="L35" s="27">
        <v>2024</v>
      </c>
      <c r="M35" s="69" t="s">
        <v>372</v>
      </c>
      <c r="N35" s="22" t="s">
        <v>102</v>
      </c>
    </row>
    <row r="36" spans="1:15" s="38" customFormat="1" ht="78.75" x14ac:dyDescent="0.25">
      <c r="A36" s="62">
        <v>32</v>
      </c>
      <c r="B36" s="27" t="s">
        <v>244</v>
      </c>
      <c r="C36" s="46" t="s">
        <v>61</v>
      </c>
      <c r="D36" s="27" t="s">
        <v>254</v>
      </c>
      <c r="E36" s="5"/>
      <c r="F36" s="57">
        <v>50000</v>
      </c>
      <c r="G36" s="57">
        <f t="shared" si="1"/>
        <v>7500</v>
      </c>
      <c r="H36" s="57">
        <f t="shared" si="0"/>
        <v>42500</v>
      </c>
      <c r="I36" s="57">
        <v>0</v>
      </c>
      <c r="J36" s="3" t="s">
        <v>245</v>
      </c>
      <c r="K36" s="67">
        <v>2023</v>
      </c>
      <c r="L36" s="67">
        <v>2024</v>
      </c>
      <c r="M36" s="68" t="s">
        <v>37</v>
      </c>
      <c r="N36" s="22" t="s">
        <v>102</v>
      </c>
    </row>
    <row r="37" spans="1:15" ht="76.5" x14ac:dyDescent="0.25">
      <c r="A37" s="62">
        <v>33</v>
      </c>
      <c r="B37" s="27" t="s">
        <v>191</v>
      </c>
      <c r="C37" s="46" t="s">
        <v>61</v>
      </c>
      <c r="D37" s="27" t="s">
        <v>30</v>
      </c>
      <c r="E37" s="5"/>
      <c r="F37" s="57">
        <v>50000</v>
      </c>
      <c r="G37" s="57">
        <v>50000</v>
      </c>
      <c r="H37" s="57">
        <v>0</v>
      </c>
      <c r="I37" s="57">
        <v>0</v>
      </c>
      <c r="J37" s="3" t="s">
        <v>192</v>
      </c>
      <c r="K37" s="27">
        <v>2023</v>
      </c>
      <c r="L37" s="27">
        <v>2024</v>
      </c>
      <c r="M37" s="69" t="s">
        <v>372</v>
      </c>
      <c r="N37" s="32"/>
      <c r="O37" s="28"/>
    </row>
    <row r="38" spans="1:15" ht="63.75" x14ac:dyDescent="0.25">
      <c r="A38" s="62">
        <v>34</v>
      </c>
      <c r="B38" s="68" t="s">
        <v>295</v>
      </c>
      <c r="C38" s="46" t="s">
        <v>61</v>
      </c>
      <c r="D38" s="68" t="s">
        <v>30</v>
      </c>
      <c r="E38" s="100"/>
      <c r="F38" s="81">
        <v>80000</v>
      </c>
      <c r="G38" s="81">
        <v>80000</v>
      </c>
      <c r="H38" s="57">
        <v>0</v>
      </c>
      <c r="I38" s="57">
        <v>0</v>
      </c>
      <c r="J38" s="101" t="s">
        <v>296</v>
      </c>
      <c r="K38" s="68">
        <v>2023</v>
      </c>
      <c r="L38" s="68">
        <v>2024</v>
      </c>
      <c r="M38" s="68" t="s">
        <v>38</v>
      </c>
      <c r="N38" s="102"/>
      <c r="O38" s="96"/>
    </row>
    <row r="39" spans="1:15" ht="78.75" x14ac:dyDescent="0.25">
      <c r="A39" s="62">
        <v>35</v>
      </c>
      <c r="B39" s="27" t="s">
        <v>196</v>
      </c>
      <c r="C39" s="46" t="s">
        <v>61</v>
      </c>
      <c r="D39" s="27" t="s">
        <v>30</v>
      </c>
      <c r="E39" s="5"/>
      <c r="F39" s="57">
        <v>100000</v>
      </c>
      <c r="G39" s="57">
        <f>F39*0.15</f>
        <v>15000</v>
      </c>
      <c r="H39" s="57">
        <f>F39-G39</f>
        <v>85000</v>
      </c>
      <c r="I39" s="57">
        <v>0</v>
      </c>
      <c r="J39" s="3" t="s">
        <v>197</v>
      </c>
      <c r="K39" s="67">
        <v>2023</v>
      </c>
      <c r="L39" s="67">
        <v>2024</v>
      </c>
      <c r="M39" s="69" t="s">
        <v>39</v>
      </c>
      <c r="N39" s="22" t="s">
        <v>102</v>
      </c>
      <c r="O39" s="28"/>
    </row>
    <row r="40" spans="1:15" s="127" customFormat="1" ht="93.75" customHeight="1" x14ac:dyDescent="0.2">
      <c r="A40" s="130" t="s">
        <v>464</v>
      </c>
      <c r="B40" s="60" t="s">
        <v>456</v>
      </c>
      <c r="C40" s="131" t="s">
        <v>61</v>
      </c>
      <c r="D40" s="35" t="s">
        <v>467</v>
      </c>
      <c r="E40" s="53"/>
      <c r="F40" s="132">
        <v>44283.5</v>
      </c>
      <c r="G40" s="132">
        <v>0</v>
      </c>
      <c r="H40" s="132">
        <v>36598</v>
      </c>
      <c r="I40" s="132">
        <v>7685.5</v>
      </c>
      <c r="J40" s="60" t="s">
        <v>459</v>
      </c>
      <c r="K40" s="60">
        <v>2024</v>
      </c>
      <c r="L40" s="60">
        <v>2025</v>
      </c>
      <c r="M40" s="60" t="s">
        <v>372</v>
      </c>
      <c r="N40" s="70" t="s">
        <v>102</v>
      </c>
    </row>
    <row r="41" spans="1:15" s="127" customFormat="1" ht="93.75" customHeight="1" x14ac:dyDescent="0.2">
      <c r="A41" s="130" t="s">
        <v>465</v>
      </c>
      <c r="B41" s="60" t="s">
        <v>457</v>
      </c>
      <c r="C41" s="131" t="s">
        <v>61</v>
      </c>
      <c r="D41" s="35" t="s">
        <v>467</v>
      </c>
      <c r="E41" s="53"/>
      <c r="F41" s="132">
        <v>690000</v>
      </c>
      <c r="G41" s="132">
        <v>180000</v>
      </c>
      <c r="H41" s="132">
        <v>510000</v>
      </c>
      <c r="I41" s="132">
        <v>0</v>
      </c>
      <c r="J41" s="60" t="s">
        <v>460</v>
      </c>
      <c r="K41" s="60">
        <v>2024</v>
      </c>
      <c r="L41" s="60">
        <v>2027</v>
      </c>
      <c r="M41" s="60" t="s">
        <v>372</v>
      </c>
      <c r="N41" s="70" t="s">
        <v>102</v>
      </c>
    </row>
    <row r="42" spans="1:15" s="127" customFormat="1" ht="93.75" customHeight="1" x14ac:dyDescent="0.2">
      <c r="A42" s="130" t="s">
        <v>466</v>
      </c>
      <c r="B42" s="60" t="s">
        <v>458</v>
      </c>
      <c r="C42" s="131" t="s">
        <v>61</v>
      </c>
      <c r="D42" s="35" t="s">
        <v>467</v>
      </c>
      <c r="E42" s="53"/>
      <c r="F42" s="132">
        <v>506706.6</v>
      </c>
      <c r="G42" s="132">
        <v>134831.6</v>
      </c>
      <c r="H42" s="132">
        <v>371875</v>
      </c>
      <c r="I42" s="132">
        <v>0</v>
      </c>
      <c r="J42" s="60" t="s">
        <v>461</v>
      </c>
      <c r="K42" s="60">
        <v>2024</v>
      </c>
      <c r="L42" s="60">
        <v>2026</v>
      </c>
      <c r="M42" s="60" t="s">
        <v>372</v>
      </c>
      <c r="N42" s="70" t="s">
        <v>102</v>
      </c>
    </row>
    <row r="43" spans="1:15" s="168" customFormat="1" ht="93.75" customHeight="1" x14ac:dyDescent="0.2">
      <c r="A43" s="165" t="s">
        <v>490</v>
      </c>
      <c r="B43" s="151" t="s">
        <v>493</v>
      </c>
      <c r="C43" s="166" t="s">
        <v>61</v>
      </c>
      <c r="D43" s="167" t="s">
        <v>30</v>
      </c>
      <c r="E43" s="162"/>
      <c r="F43" s="155">
        <v>173877</v>
      </c>
      <c r="G43" s="155">
        <v>173877</v>
      </c>
      <c r="H43" s="155">
        <v>0</v>
      </c>
      <c r="I43" s="155">
        <v>0</v>
      </c>
      <c r="J43" s="151" t="s">
        <v>491</v>
      </c>
      <c r="K43" s="151">
        <v>2024</v>
      </c>
      <c r="L43" s="151">
        <v>2024</v>
      </c>
      <c r="M43" s="151" t="s">
        <v>492</v>
      </c>
      <c r="N43" s="156"/>
    </row>
    <row r="44" spans="1:15" ht="15.75" x14ac:dyDescent="0.25">
      <c r="A44" s="15"/>
      <c r="B44" s="5"/>
      <c r="C44" s="5"/>
      <c r="D44" s="39"/>
      <c r="E44" s="5"/>
      <c r="F44" s="56">
        <f>SUM(F5:F43)</f>
        <v>27512931.840000004</v>
      </c>
      <c r="G44" s="56">
        <f>SUM(G5:G43)</f>
        <v>5669795.8199999994</v>
      </c>
      <c r="H44" s="56">
        <f>SUM(H5:H43)</f>
        <v>21793357.829999998</v>
      </c>
      <c r="I44" s="56">
        <f>SUM(I5:I43)</f>
        <v>49778.19</v>
      </c>
      <c r="J44" s="5"/>
      <c r="K44" s="40"/>
      <c r="L44" s="5"/>
      <c r="M44" s="5"/>
      <c r="N44" s="5"/>
    </row>
    <row r="45" spans="1:15" ht="15.75" x14ac:dyDescent="0.25">
      <c r="D45" s="6"/>
      <c r="F45" s="9"/>
      <c r="G45" s="10"/>
      <c r="H45" s="10"/>
      <c r="I45" s="10"/>
    </row>
    <row r="46" spans="1:15" x14ac:dyDescent="0.25">
      <c r="A46" s="187" t="s">
        <v>422</v>
      </c>
      <c r="B46" s="188"/>
      <c r="C46" s="188"/>
      <c r="D46" s="188"/>
      <c r="E46" s="188"/>
      <c r="F46" s="188"/>
      <c r="G46" s="188"/>
      <c r="H46" s="188"/>
      <c r="I46" s="188"/>
      <c r="J46" s="188"/>
      <c r="K46" s="188"/>
      <c r="L46" s="188"/>
      <c r="M46" s="188"/>
      <c r="N46" s="188"/>
    </row>
    <row r="47" spans="1:15" x14ac:dyDescent="0.25">
      <c r="A47" s="188"/>
      <c r="B47" s="188"/>
      <c r="C47" s="188"/>
      <c r="D47" s="188"/>
      <c r="E47" s="188"/>
      <c r="F47" s="188"/>
      <c r="G47" s="188"/>
      <c r="H47" s="188"/>
      <c r="I47" s="188"/>
      <c r="J47" s="188"/>
      <c r="K47" s="188"/>
      <c r="L47" s="188"/>
      <c r="M47" s="188"/>
      <c r="N47" s="188"/>
    </row>
    <row r="48" spans="1:15" x14ac:dyDescent="0.2">
      <c r="B48" s="13"/>
    </row>
  </sheetData>
  <autoFilter ref="A2:N44" xr:uid="{00000000-0009-0000-0000-000003000000}">
    <filterColumn colId="6" showButton="0"/>
    <filterColumn colId="7" showButton="0"/>
    <filterColumn colId="10" showButton="0"/>
  </autoFilter>
  <mergeCells count="13">
    <mergeCell ref="A46:N47"/>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Bašķere</cp:lastModifiedBy>
  <cp:lastPrinted>2024-03-14T14:03:52Z</cp:lastPrinted>
  <dcterms:created xsi:type="dcterms:W3CDTF">2016-01-12T13:42:29Z</dcterms:created>
  <dcterms:modified xsi:type="dcterms:W3CDTF">2024-07-23T08:06:45Z</dcterms:modified>
</cp:coreProperties>
</file>