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1C44A72C-EFCE-4EBB-848F-60E2ADCB0031}" xr6:coauthVersionLast="47" xr6:coauthVersionMax="47" xr10:uidLastSave="{00000000-0000-0000-0000-000000000000}"/>
  <bookViews>
    <workbookView xWindow="-120" yWindow="-120" windowWidth="29040" windowHeight="15840" tabRatio="740" xr2:uid="{00000000-000D-0000-FFFF-FFFF00000000}"/>
  </bookViews>
  <sheets>
    <sheet name="IP1Cilvēkresursi" sheetId="2" r:id="rId1"/>
    <sheet name="IP3Kulturvide" sheetId="29" r:id="rId2"/>
  </sheets>
  <definedNames>
    <definedName name="_xlnm._FilterDatabase" localSheetId="0" hidden="1">IP1Cilvēkresursi!$B$3:$N$29</definedName>
    <definedName name="_xlnm._FilterDatabase" localSheetId="1" hidden="1">IP3Kulturvide!$A$3:$N$46</definedName>
  </definedNames>
  <calcPr calcId="191029"/>
</workbook>
</file>

<file path=xl/calcChain.xml><?xml version="1.0" encoding="utf-8"?>
<calcChain xmlns="http://schemas.openxmlformats.org/spreadsheetml/2006/main">
  <c r="F46" i="29" l="1"/>
  <c r="F29" i="2"/>
  <c r="I28" i="2"/>
  <c r="G28" i="2"/>
  <c r="I27" i="2"/>
  <c r="G27" i="2"/>
  <c r="I26" i="2"/>
  <c r="G26" i="2"/>
  <c r="G25" i="2"/>
  <c r="I25" i="2"/>
  <c r="G30" i="29"/>
  <c r="I30" i="29" s="1"/>
  <c r="I46" i="29" s="1"/>
  <c r="G18" i="2"/>
  <c r="G37" i="29" l="1"/>
  <c r="H37" i="29" s="1"/>
  <c r="G29" i="29" l="1"/>
  <c r="H29" i="29" s="1"/>
  <c r="G27" i="29" l="1"/>
  <c r="H27" i="29" s="1"/>
  <c r="G28" i="29" l="1"/>
  <c r="H28" i="29" s="1"/>
  <c r="G6" i="29" l="1"/>
  <c r="G17" i="29"/>
  <c r="H17" i="29" s="1"/>
  <c r="G22" i="29"/>
  <c r="H22" i="29" s="1"/>
  <c r="G36" i="29"/>
  <c r="H36" i="29" s="1"/>
  <c r="G41" i="29"/>
  <c r="H41" i="29" s="1"/>
  <c r="H6" i="29" l="1"/>
  <c r="H46" i="29" s="1"/>
  <c r="G46" i="29"/>
  <c r="G10" i="2"/>
  <c r="H10" i="2" s="1"/>
</calcChain>
</file>

<file path=xl/sharedStrings.xml><?xml version="1.0" encoding="utf-8"?>
<sst xmlns="http://schemas.openxmlformats.org/spreadsheetml/2006/main" count="417" uniqueCount="228">
  <si>
    <t>Projekta nosaukums</t>
  </si>
  <si>
    <t>N.p.k.</t>
  </si>
  <si>
    <t>Atbilstība vidēja termiņa prioritātēm</t>
  </si>
  <si>
    <t>Papildinātība ar cietiem projektiem (norādīt projekta N.p.k.)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</si>
  <si>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</si>
  <si>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</si>
  <si>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</si>
  <si>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</si>
  <si>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</si>
  <si>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</si>
  <si>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</si>
  <si>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 Muižu vēsturisko parku un dīķu atjaunošana teritoriju ilgtspējīgas attīstības un sabiedrības pieejamības nodrošināšanai</t>
  </si>
  <si>
    <t>Līgo kultūras nama siltināšana</t>
  </si>
  <si>
    <t>Jumta seguma nomaiņa, jumta konstrukciju remonts, logu un durvju nomaiņa, telpu remonts</t>
  </si>
  <si>
    <t>Sporta laukuma pārbūve</t>
  </si>
  <si>
    <t>Bēniņu siltināšana, jumta atjaunošana</t>
  </si>
  <si>
    <t>Stāmerienas tautas nama palīgtelpu būvniecība un siltināšana</t>
  </si>
  <si>
    <t>Komunikāciju sakārtošana, jumta nomaiņa</t>
  </si>
  <si>
    <t>Lejasciema ambulances ēkas siltināšana un fasādes atjaunošana, II stāva telpu remonts</t>
  </si>
  <si>
    <t>Gulbenes novada vēstures un mākslas muzeja energoefektivitātes paaugstināšana</t>
  </si>
  <si>
    <t>Projekta uzsākšanas datums</t>
  </si>
  <si>
    <t xml:space="preserve">Lejasciema kultūrvēsturiskā mantojuma centra rekonstrukcija un energoefektivitātes paaugstināšana </t>
  </si>
  <si>
    <t>Jumta seguma nomaiņa, siltināšana, pieslēguma izveidošana centrālajam ūdens un kanalizācijas tīklam, II stāva izbūve</t>
  </si>
  <si>
    <t>Veselības veicināšanas un slimību profilakses pasākumi Gulbenes novadā</t>
  </si>
  <si>
    <t>Sporta skolas infrastruktūras atjaunošana</t>
  </si>
  <si>
    <t xml:space="preserve">Lifta izbūve </t>
  </si>
  <si>
    <t>Litenes muižas pārveide pagasta un uzņēmējdarbības vajadzībām</t>
  </si>
  <si>
    <t>Lizuma vidusskolas teritorijas sakārtošana</t>
  </si>
  <si>
    <t>13</t>
  </si>
  <si>
    <t xml:space="preserve">Lizuma vidusskolas sporta zāles energoefektivitātes paaugstināšana  </t>
  </si>
  <si>
    <t xml:space="preserve"> </t>
  </si>
  <si>
    <t>UC1.1.3.</t>
  </si>
  <si>
    <t>UC2.1.4.</t>
  </si>
  <si>
    <t>UK4.1.2.</t>
  </si>
  <si>
    <t>UK1.2.1.</t>
  </si>
  <si>
    <t>UK1.1.2.</t>
  </si>
  <si>
    <t>UK3.1.1.</t>
  </si>
  <si>
    <t>UK4.3.1.</t>
  </si>
  <si>
    <t>Uzdevuma Nr.</t>
  </si>
  <si>
    <t>Uzdevumi Nr.</t>
  </si>
  <si>
    <t>UC3.1.1.</t>
  </si>
  <si>
    <t>6</t>
  </si>
  <si>
    <t>7</t>
  </si>
  <si>
    <t>Gulbenes mūzikas skola</t>
  </si>
  <si>
    <t>Attīstības un projektu nodaļa</t>
  </si>
  <si>
    <t>Litenes pagasta pārvalde</t>
  </si>
  <si>
    <t>Rankas pagasta pārvalde</t>
  </si>
  <si>
    <t>Lizuma vidusskola</t>
  </si>
  <si>
    <t>Lejasciema vidusskola</t>
  </si>
  <si>
    <t>Iekštelpu remonts, fasādes atjaunošana</t>
  </si>
  <si>
    <t>Lejasciema pagasta pārvalde</t>
  </si>
  <si>
    <t>Druvienas pagasta pārvalde</t>
  </si>
  <si>
    <t>SAC "Siltais</t>
  </si>
  <si>
    <t>Gulbenes pilsētas pārvalde</t>
  </si>
  <si>
    <t>Daukstu pagasta pārvalde</t>
  </si>
  <si>
    <t>Tirzas pagasta pārvalde</t>
  </si>
  <si>
    <t>Līgo pagasta pārvalde</t>
  </si>
  <si>
    <t>Stāmerienas pagasta pārvalde</t>
  </si>
  <si>
    <t>Atbildīgie par projektu īstenošanu</t>
  </si>
  <si>
    <t>Atjaunoti - izremontēti dzīvokļi</t>
  </si>
  <si>
    <t>Īpašumu un pārraudzības nodaļa</t>
  </si>
  <si>
    <t>Izbūvēti pils vārti</t>
  </si>
  <si>
    <t>Gulbenes novada Bērnu un jaunatnes sporta skola</t>
  </si>
  <si>
    <t>Gulbenes novada vēstures un mākslas muzejs</t>
  </si>
  <si>
    <t>Rijas kalnā estrādes būvniecība Jaungulbenes pagastā</t>
  </si>
  <si>
    <t>Jaungulbenes pagasta parvalde</t>
  </si>
  <si>
    <t>Ierīkoti āra trenažieri</t>
  </si>
  <si>
    <t>PSRS perioda vēstures liecību krātuves „Dispečeri” ēkas atjaunošana Tirzas pagastā</t>
  </si>
  <si>
    <t>Lizuma pagasta pārvalde</t>
  </si>
  <si>
    <t>Nosiltināta ēka</t>
  </si>
  <si>
    <t>Izbūvēta palīgtelpa un nosiltināta ēka</t>
  </si>
  <si>
    <t>Stradu pagasta pārvalde</t>
  </si>
  <si>
    <t>Litenes Tautas nama 2.stāva remonts un logu nomaiņa</t>
  </si>
  <si>
    <t>Telpu atjaunošana, priekštelpas atjaunošana, logu nomaiņa, lielajā zālē</t>
  </si>
  <si>
    <t>Vidzeme iekļauj</t>
  </si>
  <si>
    <t>Projekta plānotie darbības rezultāti un rezultatīvie rādītāji</t>
  </si>
  <si>
    <t>Vidzemes plānošanas reģions sadarbībā ar Attīstības un projektu nodaļu un sociālo dienestu</t>
  </si>
  <si>
    <t>Gulbenes novada pašvaldība</t>
  </si>
  <si>
    <t>UC2.1.3.</t>
  </si>
  <si>
    <t>UK1.1.3.</t>
  </si>
  <si>
    <t>RVC</t>
  </si>
  <si>
    <t>RVK</t>
  </si>
  <si>
    <t>Piebraucamā ceļa un stāvlaukuma infrastruktūras (trotuāra) atjaunošana</t>
  </si>
  <si>
    <t xml:space="preserve">Estrādes grīdas un soliņu atjaunošana </t>
  </si>
  <si>
    <t> Veikta parku atjaunošana, attīrīti dīķi, veikti stādījumi, uzlabots parku vizuālais tēls. Popularizēts veselīgs dzīvesveids un brīvā laika pavadīšanas iespējas brīvā dabā.   Izveidotas atpūtas zonas parku teritorijās</t>
  </si>
  <si>
    <t xml:space="preserve">Sniegti pakalpojumi pilngadīgām personām ar garīga rakstura traucējumiem un bērniem ar funkcionāliem traucējumiem, kā arī to likumiskajiem pārstāvjiem vai audžuģimenēm.
</t>
  </si>
  <si>
    <t>Sanitāro  mezglu izveide. Kara muzeja filiāles ekspozīcijas izvietošana, skolas ēkā</t>
  </si>
  <si>
    <t xml:space="preserve">Litenes sporta zāles sanitāro telpu remonts </t>
  </si>
  <si>
    <t>Veikts dušas telpu un sanmezgla remonts Litenes sporta zālē</t>
  </si>
  <si>
    <t>Gulbenes novada sporta pārvalde</t>
  </si>
  <si>
    <t>Gulbīša pamatskolas apkures sistēmas pārbūve</t>
  </si>
  <si>
    <t>Apkures sistēmas pārbūve</t>
  </si>
  <si>
    <t>Gulbīša pamatskola</t>
  </si>
  <si>
    <t>Virtuves bloka kosmētiskais remonts</t>
  </si>
  <si>
    <t>Medicīnas kompleksa „Doktorāts” energoefektivitātes paaugstināšana Rankas pagastā</t>
  </si>
  <si>
    <t>Siltināšana, apkures katla nomaiņa</t>
  </si>
  <si>
    <t>Tirzas brīvdabas estrādes atjaunošana</t>
  </si>
  <si>
    <t>Pakalpojumu infrastruktūras attīstība deinstitucionālizācijas plānu īstenošanai Gulbenes novadā</t>
  </si>
  <si>
    <t>IP1.Cilvēkresursu attīstība (RVC)</t>
  </si>
  <si>
    <t>Gulbīša pamatskolas virtuves bloka remonts</t>
  </si>
  <si>
    <t>Gulbenes mūzikas skolas energoefektivitātes paaugstināšana un teritorijas labiekārtošana</t>
  </si>
  <si>
    <t>Sporta pārvalde</t>
  </si>
  <si>
    <t>1</t>
  </si>
  <si>
    <t>2</t>
  </si>
  <si>
    <t xml:space="preserve">Izveidoti 4 infrastruktūras objekti, šādu pakalpojumu sniegšanai 1) ģimeniskai videi pietuvināts pakalpojums bērniem (Stāķi 11, Stāķi, Stradu pagasts, Gulbenes novads, LV-4417); 2) grupu dzīvokļi ("Doktorāts", Tirzas pagasts, Gulbenes novads LV-4424); 3) dienas aprūpes centrs pilngadīgām personām ar garīga rakstura traucējumiem (Dzirnavu iela 7A, Gulbene, Gulbenes novads, LV-4401); 4) specializētās darbnīcas (Dzirnavu iela 7A, Gulbene, Gulbenes novads, LV-4401). </t>
  </si>
  <si>
    <t xml:space="preserve">SAM 9.3.1. </t>
  </si>
  <si>
    <t>SAM 9.2.4.</t>
  </si>
  <si>
    <t>85%                  376 599.72</t>
  </si>
  <si>
    <t>3</t>
  </si>
  <si>
    <t>4</t>
  </si>
  <si>
    <t>8</t>
  </si>
  <si>
    <t>9</t>
  </si>
  <si>
    <t>10</t>
  </si>
  <si>
    <t>11</t>
  </si>
  <si>
    <t>12</t>
  </si>
  <si>
    <t>14</t>
  </si>
  <si>
    <t>15</t>
  </si>
  <si>
    <t>16</t>
  </si>
  <si>
    <t xml:space="preserve"> IP3.Kultūras telpas attīstība un dzīves vides kvalitāte  (RVK)</t>
  </si>
  <si>
    <t>Sabiedrības līdzdalības budžetēšanas projektu konkurss</t>
  </si>
  <si>
    <t>UC4.1.2.</t>
  </si>
  <si>
    <t>Katru gadu noorganizēts projektu konkurss, katru gadu  realizēti vismaz 5 visvairāk iedzīvotāju balsu saņēmušie projekti</t>
  </si>
  <si>
    <t>5</t>
  </si>
  <si>
    <t>Sarkanās pils pārbūve</t>
  </si>
  <si>
    <t>Pārbūvēta Sarkanā pils</t>
  </si>
  <si>
    <t>Gulbenes novada vidusskolas pielāgošana cilvēkiem ar kustību traucējumiem</t>
  </si>
  <si>
    <t>Gulbenes novada vidusskola</t>
  </si>
  <si>
    <t>Lejasciema vidusskolas pārbūve</t>
  </si>
  <si>
    <t>Teritorijas labiekārtošana, elektroinstalācija, telpu pārbūve un atjaunošana, apkures sistēmas nomaiņa</t>
  </si>
  <si>
    <t xml:space="preserve"> Sociālās aprūpes centru teritoriju labiekārtošana</t>
  </si>
  <si>
    <t>Lapeņu izbūve, teritorijas labiekārtošana</t>
  </si>
  <si>
    <t>Pirmsskolas izglītības iestāžu teritoriju labiekārtošana un infrastruktūras uzlabošana</t>
  </si>
  <si>
    <t>Nomainītas un uzstādītas jaunas rotaļu iekārtas, labiekārtotas telpas un teritorija.</t>
  </si>
  <si>
    <t>Rotaļu laukuma un aktivitāšu centra izveidošana Rankas PII "Ābelīte" āra teritorijā</t>
  </si>
  <si>
    <t>Izveidots jauns rotaļu un aktivitāšu laukums</t>
  </si>
  <si>
    <t xml:space="preserve">Pašvaldības dzīvojamā fonda atjaunošana un izveidošana novada teritorijā                                                     </t>
  </si>
  <si>
    <t>*Projekts īstenojams tikai ar ES vai citu ārēju finanšu atbalstu</t>
  </si>
  <si>
    <t>Lejasciema vidusskolas stadiona pārbūve</t>
  </si>
  <si>
    <t> Telpu siltināšana, energoefektivitātes paaugstināšana</t>
  </si>
  <si>
    <t xml:space="preserve"> Sanmezglu izbūve, kāpņu izbūve uz 2.stāvu.</t>
  </si>
  <si>
    <t>Nosiltināta ēkas fasāde</t>
  </si>
  <si>
    <t>Kalnienas kultūras nama fasādes atjaunošana un siltināšana</t>
  </si>
  <si>
    <t>Dabas koncertzāles izbūve Lizuma ciemā</t>
  </si>
  <si>
    <t>Apkures atjaunošana, mikroklimata kontroles sistēmas izveide, fasādes remonts, palīgēkas pielāgošana ekspozīcijas izvietošanai</t>
  </si>
  <si>
    <t>Druvienas vecās skolas – muzeja ēku atjaunošana</t>
  </si>
  <si>
    <t>Rankas kultūras nama atjaunošana, teritorijas labiekārtošana</t>
  </si>
  <si>
    <t>Komunikāciju atjaunošana, jumta seguma nomaiņa, fasādes atjaunošana, pamatu siltināšana, ventilācijas sistēmas izbūve, ieklāts bruģis</t>
  </si>
  <si>
    <t>Uzbūvēta dabas koncertzāle</t>
  </si>
  <si>
    <t xml:space="preserve">Rūdolfa parka sakārtošana, gājēju tilta izbūve </t>
  </si>
  <si>
    <t>Labiekārtots parks, izstrādāts tehniskais projekts</t>
  </si>
  <si>
    <t>Āra trenažieru ierīkošana novada teritorijā</t>
  </si>
  <si>
    <t>Virszemes lietus ūdens kanalizācijas un stāvlaukuma izbūve</t>
  </si>
  <si>
    <t>Stradu pagasta Stāķu sporta nama teritorijas labiekārtošana</t>
  </si>
  <si>
    <t>Jaungulbenes āra baseina atjaunošana</t>
  </si>
  <si>
    <t>Atjaunots āra baseins</t>
  </si>
  <si>
    <t>Jaungulbenes pagasta pārvalde</t>
  </si>
  <si>
    <t>Gulbenes novada bibliotēka</t>
  </si>
  <si>
    <t>UK2.1.1.</t>
  </si>
  <si>
    <t>Gulbenes novada pašvaldības policija</t>
  </si>
  <si>
    <t>UK4.2.1.</t>
  </si>
  <si>
    <t>Kārtības un drošības nodrošināšana novada teritorijā</t>
  </si>
  <si>
    <t>BJSS kāpņu nomaiņa</t>
  </si>
  <si>
    <t>Nomainītas divas BJSS kāpnes uz otro stāvu</t>
  </si>
  <si>
    <t>Bērnu un jaunatnes sporta skola</t>
  </si>
  <si>
    <t>Attālinātas, bezkontakta grāmatu izsniegšanas nodrošināšana novada teritorijā</t>
  </si>
  <si>
    <t>Iegādāti un uzstādīti grāmatu pakomāti bezkontakta grāmatu izniegšanas nodrošināšanai</t>
  </si>
  <si>
    <t>Sporta laukumu pārbūve, atjaunošana novada teritorijā</t>
  </si>
  <si>
    <t>Sporta laukumu pārbūve, atjaunošana</t>
  </si>
  <si>
    <t>Pieejamības nodrošināšana kultūras iestādēs</t>
  </si>
  <si>
    <t>Kultūras pārvalde</t>
  </si>
  <si>
    <t>Telpu pārbūve, atjaunošana novada kultūras namos, Lizuma kultūras nama tualešu pārbūve</t>
  </si>
  <si>
    <t>Jauniešu centru infrastruktūras un materiālās bāzes pilnveidošana</t>
  </si>
  <si>
    <t>UC4.2.1.</t>
  </si>
  <si>
    <t>Sakārtota un uzlabota jauniešu centru infrastruktūra un teritorija</t>
  </si>
  <si>
    <t>Mājas bibliotēkas izveide</t>
  </si>
  <si>
    <t xml:space="preserve">Labiekārtota Kultūras centra un bibliotēkas apkārtne, pabeigta Goda bibliotēkas izveide </t>
  </si>
  <si>
    <t>Iegādātas un uzstādītas video novērošanas kameras</t>
  </si>
  <si>
    <t>Mobilā apgaismošanas iekārtu  komplekta iegāde</t>
  </si>
  <si>
    <t>Iegādāts mobilais apgaismojuma iekārtu komplekts pasākumu gaismošanai</t>
  </si>
  <si>
    <t>Tērpu kultūras kopšana Dziesmu un deju svētku tradīcijas turpināšanai</t>
  </si>
  <si>
    <t xml:space="preserve">Papildināts amatiermākslas kolektīvu un izglītības iestāžu tērpu krājums </t>
  </si>
  <si>
    <t>Izglītības pārvalde</t>
  </si>
  <si>
    <t>17</t>
  </si>
  <si>
    <t>Gulbenes stadiona pārbūve - daudzfunkcionālas vieglatlētikas manēžas izbūve</t>
  </si>
  <si>
    <t>Uzbūvēta IAAF tehniskajām prasībām atbilstoša daudzfunkcionāla vieglatlētikas manēža</t>
  </si>
  <si>
    <t>Staru sporta zāles siltināšana un telpu atjaunošana, energoefektivitātespaaugstināšana Daukstu pagastā</t>
  </si>
  <si>
    <t>27,14%                285 216,87</t>
  </si>
  <si>
    <t>65,33%                 686 563,87</t>
  </si>
  <si>
    <t>No 2017. līdz 2019. gadam - iedzīvotāju skaits, kas iekļaujas mērķa grupās un piedalījušies ESF slimību prof. pasākumos - 598 iedz.
Iedz. skaits, kas iekļaujas mērķa grupās un piedalījušies ESF veselības veicināšana spasākumos - 3342 iedz.       No 2020. līdz 2023. gadam -  ESF ietvaros īstenoto veselības veicināšanas un slimību profilakses pasākumu skaits - 845 pasākumi</t>
  </si>
  <si>
    <t>Jauniešu centrs "Bāze"</t>
  </si>
  <si>
    <t>Gulbenes novada pašvaldības dienas aprūpes centra energoefektivitātes paaugstināšana (Dzirnavu ielā 7A, Gulbenē)</t>
  </si>
  <si>
    <r>
      <rPr>
        <sz val="8"/>
        <rFont val="Times New Roman"/>
        <family val="1"/>
        <charset val="186"/>
      </rPr>
      <t>Veikti ēkas energoefektivitāti veicinoši pasakumi: ēkas ārsienu un pagraba sienu siltināšana zem zemes līmeņa; cokola un bēniņu grīdas siltināšana; grīdas uz grunts siltināšana; logu un ārdurvju nomaiņa;  mehāniskās ventilācijas uzstādīšana un pastāvīga izmantošana; apkures sistēmas nomaiņa.
SAM 4.2.2. projekts tiek īstenots, papildinot DI projekta ietvaros izveidoto infrastruktūtu</t>
    </r>
    <r>
      <rPr>
        <sz val="10"/>
        <rFont val="Times New Roman"/>
        <family val="1"/>
        <charset val="186"/>
      </rPr>
      <t>.</t>
    </r>
  </si>
  <si>
    <t>SAM 4.2.2.</t>
  </si>
  <si>
    <t>Emzes parka dīķa tīrīšana</t>
  </si>
  <si>
    <t>Emzes parka biotopu kopšana</t>
  </si>
  <si>
    <t>18</t>
  </si>
  <si>
    <t>Gulbenes novada pašvaldības parku atjaunošana (tai skaitā tūrisma infrastruktūras uzlabošana Emzes parkā)</t>
  </si>
  <si>
    <t>Atjaunoti celiņi, ierīkoti soliņi un atkritumu tvertnes, ierīkoti apstādījumi, izvietoti informācijas stendi, norādes.</t>
  </si>
  <si>
    <t>"Parki bez robežām"</t>
  </si>
  <si>
    <t>*Latvijas - Krievijas pārrobežu sadarbības projekts
*Summas norādītas par visu projekta ieviešanas periodu</t>
  </si>
  <si>
    <t>Spārītes parka atjaunošana, ilgtspējīgas dabas resursu izmantošanas un  parku apsaimniekošanas jomas stiprināšana (semināri, "zaļās klases", pieredzes apmaiņas, informatīvs materiāls par parkiem, festivāli u.c.)</t>
  </si>
  <si>
    <t>Energoefektivitātes uzlabošana, veicot jumta pārseguma siltināšanu, logu un durvju nomaiņu, apkures sistēmas pārbūvi, ventilācijas sistēmas izbūvi un pagrabstāva grīdas siltināšanu, elektrība</t>
  </si>
  <si>
    <t>Sarkanās pils Gulbenē lielo vārtu izbūve</t>
  </si>
  <si>
    <t>Gulbenes novada Izglītības pārvalde</t>
  </si>
  <si>
    <t>Sociālās dzīvokļu mājas izveide (Stāķi 3)</t>
  </si>
  <si>
    <t>Sociālais dienests</t>
  </si>
  <si>
    <t>Ierīkoti sociālie dzīvokļi daudzdzīvokļu mājā Stāķi 3, Stāķos</t>
  </si>
  <si>
    <t>19</t>
  </si>
  <si>
    <t>Ēkas siltināšana, energoefektivitātes paaugstināšana</t>
  </si>
  <si>
    <t>*Līdzdalības budžetēšanas projektu konkursa 2020.gada apstiprinātais projekts</t>
  </si>
  <si>
    <t>Indikatīvā summa (EUR)</t>
  </si>
  <si>
    <t>Bērzu pamatskolas pārbūve par radošo iniciatīvu centru</t>
  </si>
  <si>
    <t>Bijušās Bērzu pamatskolas telpu pārbūve, energoefektivitātes uzlabošana, teritorijas labiekārtošana, aprīkojuma iegāde.</t>
  </si>
  <si>
    <t>Sporta laukuma pārbūve Skolas ielā 12a</t>
  </si>
  <si>
    <t>Sporta laukuma gumijotā srejceliņa, futbola laukuma, volejbola laukuma un vieglatlētikas sektoru atjaunošana</t>
  </si>
  <si>
    <t>20</t>
  </si>
  <si>
    <t>21</t>
  </si>
  <si>
    <t>22</t>
  </si>
  <si>
    <t>23</t>
  </si>
  <si>
    <t>Ventilācijas sistēmas izbūve Lejasciema vidusskolā</t>
  </si>
  <si>
    <t>Mehāniskas ventilācijas sistēmas ar gaisa rekuperāciju izbūve</t>
  </si>
  <si>
    <t>Ventilācijas sistēmas izbūve Tirzas pamatskolā</t>
  </si>
  <si>
    <t>Ventilācijas sistēmas izbūve Stāķu pamatskolā</t>
  </si>
  <si>
    <t>Ventilācijas sistēmas izbūve Rankas pamatskolā</t>
  </si>
  <si>
    <t>15%                         66 458.78 Valsts budžeta finansējums</t>
  </si>
  <si>
    <t>2,74%                       28 838,73 (Valsts budžeta dotācija)                  4,78%                      50 280,02 (Valsts budžeta finansējums)</t>
  </si>
  <si>
    <r>
      <rPr>
        <b/>
        <sz val="10"/>
        <color theme="1"/>
        <rFont val="Times New Roman"/>
        <family val="1"/>
        <charset val="186"/>
      </rPr>
      <t>2.Pielikums</t>
    </r>
    <r>
      <rPr>
        <sz val="10"/>
        <color theme="1"/>
        <rFont val="Times New Roman"/>
        <family val="1"/>
        <charset val="186"/>
      </rPr>
      <t xml:space="preserve"> pie Gulbenes novada domes 2021.gada 27.maija sēdes lēmuma Nr.GND/2021 (protokols Nr.; .p)</t>
    </r>
  </si>
  <si>
    <r>
      <rPr>
        <b/>
        <sz val="10"/>
        <color theme="1"/>
        <rFont val="Times New Roman"/>
        <family val="1"/>
        <charset val="186"/>
      </rPr>
      <t>Pielikums</t>
    </r>
    <r>
      <rPr>
        <sz val="10"/>
        <color theme="1"/>
        <rFont val="Times New Roman"/>
        <family val="1"/>
        <charset val="186"/>
      </rPr>
      <t xml:space="preserve"> pie Gulbenes novada domes 2021.gada 27.maija sēdes lēmuma Nr.GND/2021/624 (protokols Nr.6; 48.p)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</si>
</sst>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_ ;\-#,##0.00\ "/>
    <numFmt numFmtId="166" formatCode="#,##0.00\ _€"/>
  </numFmts>
  <fonts count="2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12"/>
      <color theme="9" tint="-0.499984740745262"/>
      <name val="Times New Roman"/>
      <family val="1"/>
      <charset val="186"/>
    </font>
    <font>
      <b/>
      <sz val="12"/>
      <color theme="9" tint="-0.249977111117893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0"/>
      <name val="Times New Roman"/>
      <family val="1"/>
    </font>
    <font>
      <sz val="9"/>
      <color rgb="FF333333"/>
      <name val="Courier New"/>
      <family val="3"/>
    </font>
    <font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0"/>
      <color theme="1"/>
      <name val="Times New Roman"/>
      <family val="1"/>
    </font>
    <font>
      <b/>
      <sz val="12"/>
      <color theme="9" tint="-0.249977111117893"/>
      <name val="Times New Roman"/>
      <family val="1"/>
    </font>
    <font>
      <b/>
      <sz val="9"/>
      <name val="Times New Roman"/>
      <family val="1"/>
    </font>
    <font>
      <b/>
      <sz val="11"/>
      <color rgb="FF7030A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4" fontId="4" fillId="0" borderId="0" xfId="1" applyFont="1" applyAlignment="1">
      <alignment vertical="top" wrapText="1"/>
    </xf>
    <xf numFmtId="164" fontId="4" fillId="0" borderId="0" xfId="1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0" xfId="0" applyFont="1"/>
    <xf numFmtId="0" fontId="7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8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top"/>
    </xf>
    <xf numFmtId="0" fontId="20" fillId="0" borderId="0" xfId="0" applyFont="1"/>
    <xf numFmtId="0" fontId="4" fillId="2" borderId="0" xfId="0" applyFont="1" applyFill="1"/>
    <xf numFmtId="0" fontId="23" fillId="2" borderId="1" xfId="0" applyFont="1" applyFill="1" applyBorder="1" applyAlignment="1">
      <alignment horizontal="left" vertical="top" wrapText="1"/>
    </xf>
    <xf numFmtId="164" fontId="1" fillId="2" borderId="1" xfId="1" applyNumberFormat="1" applyFont="1" applyFill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164" fontId="20" fillId="2" borderId="1" xfId="1" applyNumberFormat="1" applyFont="1" applyFill="1" applyBorder="1" applyAlignment="1">
      <alignment horizontal="left" vertical="top"/>
    </xf>
    <xf numFmtId="164" fontId="1" fillId="0" borderId="1" xfId="1" applyNumberFormat="1" applyFont="1" applyBorder="1" applyAlignment="1">
      <alignment horizontal="left" vertical="top"/>
    </xf>
    <xf numFmtId="164" fontId="20" fillId="0" borderId="1" xfId="1" applyNumberFormat="1" applyFont="1" applyBorder="1" applyAlignment="1">
      <alignment horizontal="left" vertical="top"/>
    </xf>
    <xf numFmtId="164" fontId="4" fillId="0" borderId="1" xfId="1" applyNumberFormat="1" applyFont="1" applyBorder="1" applyAlignment="1">
      <alignment horizontal="left" vertical="top"/>
    </xf>
    <xf numFmtId="164" fontId="4" fillId="0" borderId="1" xfId="1" applyNumberFormat="1" applyFont="1" applyBorder="1" applyAlignment="1">
      <alignment horizontal="left" vertical="top" wrapText="1"/>
    </xf>
    <xf numFmtId="164" fontId="20" fillId="0" borderId="1" xfId="1" applyNumberFormat="1" applyFont="1" applyBorder="1" applyAlignment="1">
      <alignment horizontal="left" vertical="top" wrapText="1"/>
    </xf>
    <xf numFmtId="164" fontId="20" fillId="0" borderId="1" xfId="1" applyNumberFormat="1" applyFont="1" applyBorder="1" applyAlignment="1">
      <alignment horizontal="center" vertical="top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 wrapText="1"/>
    </xf>
    <xf numFmtId="164" fontId="4" fillId="2" borderId="1" xfId="1" applyFont="1" applyFill="1" applyBorder="1" applyAlignment="1">
      <alignment horizontal="left" vertical="top" wrapText="1"/>
    </xf>
    <xf numFmtId="164" fontId="4" fillId="2" borderId="1" xfId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164" fontId="20" fillId="2" borderId="1" xfId="1" applyNumberFormat="1" applyFont="1" applyFill="1" applyBorder="1" applyAlignment="1">
      <alignment horizontal="left" vertical="top" wrapText="1"/>
    </xf>
    <xf numFmtId="0" fontId="18" fillId="2" borderId="0" xfId="0" applyFont="1" applyFill="1"/>
    <xf numFmtId="0" fontId="14" fillId="2" borderId="0" xfId="0" applyFont="1" applyFill="1" applyAlignment="1">
      <alignment wrapText="1"/>
    </xf>
    <xf numFmtId="164" fontId="16" fillId="0" borderId="1" xfId="1" applyNumberFormat="1" applyFont="1" applyBorder="1" applyAlignment="1">
      <alignment horizontal="left" vertical="top"/>
    </xf>
    <xf numFmtId="164" fontId="16" fillId="0" borderId="1" xfId="1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4" fontId="1" fillId="2" borderId="1" xfId="1" applyNumberFormat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left" vertical="top" wrapText="1"/>
    </xf>
    <xf numFmtId="164" fontId="1" fillId="0" borderId="1" xfId="1" applyFont="1" applyBorder="1" applyAlignment="1">
      <alignment horizontal="left" vertical="top"/>
    </xf>
    <xf numFmtId="166" fontId="4" fillId="0" borderId="1" xfId="0" applyNumberFormat="1" applyFont="1" applyBorder="1"/>
    <xf numFmtId="0" fontId="4" fillId="0" borderId="6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</cellXfs>
  <cellStyles count="22">
    <cellStyle name="Komats" xfId="1" builtinId="3"/>
    <cellStyle name="Komats 2" xfId="2" xr:uid="{00000000-0005-0000-0000-000001000000}"/>
    <cellStyle name="Komats 2 2" xfId="5" xr:uid="{00000000-0005-0000-0000-000002000000}"/>
    <cellStyle name="Komats 2 2 2" xfId="14" xr:uid="{00000000-0005-0000-0000-000003000000}"/>
    <cellStyle name="Komats 2 2 3" xfId="20" xr:uid="{00000000-0005-0000-0000-000004000000}"/>
    <cellStyle name="Komats 2 3" xfId="8" xr:uid="{00000000-0005-0000-0000-000005000000}"/>
    <cellStyle name="Komats 2 4" xfId="11" xr:uid="{00000000-0005-0000-0000-000006000000}"/>
    <cellStyle name="Komats 2 5" xfId="17" xr:uid="{00000000-0005-0000-0000-000007000000}"/>
    <cellStyle name="Komats 3" xfId="3" xr:uid="{00000000-0005-0000-0000-000008000000}"/>
    <cellStyle name="Komats 3 2" xfId="6" xr:uid="{00000000-0005-0000-0000-000009000000}"/>
    <cellStyle name="Komats 3 2 2" xfId="15" xr:uid="{00000000-0005-0000-0000-00000A000000}"/>
    <cellStyle name="Komats 3 2 3" xfId="21" xr:uid="{00000000-0005-0000-0000-00000B000000}"/>
    <cellStyle name="Komats 3 3" xfId="9" xr:uid="{00000000-0005-0000-0000-00000C000000}"/>
    <cellStyle name="Komats 3 4" xfId="12" xr:uid="{00000000-0005-0000-0000-00000D000000}"/>
    <cellStyle name="Komats 3 5" xfId="18" xr:uid="{00000000-0005-0000-0000-00000E000000}"/>
    <cellStyle name="Komats 4" xfId="4" xr:uid="{00000000-0005-0000-0000-00000F000000}"/>
    <cellStyle name="Komats 4 2" xfId="13" xr:uid="{00000000-0005-0000-0000-000010000000}"/>
    <cellStyle name="Komats 4 3" xfId="19" xr:uid="{00000000-0005-0000-0000-000011000000}"/>
    <cellStyle name="Komats 5" xfId="7" xr:uid="{00000000-0005-0000-0000-000012000000}"/>
    <cellStyle name="Komats 6" xfId="10" xr:uid="{00000000-0005-0000-0000-000013000000}"/>
    <cellStyle name="Komats 7" xfId="16" xr:uid="{00000000-0005-0000-0000-000014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tabSelected="1" zoomScaleNormal="100" zoomScaleSheetLayoutView="67" workbookViewId="0">
      <selection sqref="A1:N1"/>
    </sheetView>
  </sheetViews>
  <sheetFormatPr defaultColWidth="9.140625" defaultRowHeight="12.75" x14ac:dyDescent="0.2"/>
  <cols>
    <col min="1" max="1" width="3.7109375" style="2" customWidth="1"/>
    <col min="2" max="2" width="16.140625" style="2" customWidth="1"/>
    <col min="3" max="3" width="7.5703125" style="2" customWidth="1"/>
    <col min="4" max="4" width="9.42578125" style="49" customWidth="1"/>
    <col min="5" max="5" width="9.5703125" style="2" customWidth="1"/>
    <col min="6" max="6" width="15.5703125" style="2" customWidth="1"/>
    <col min="7" max="7" width="15" style="2" customWidth="1"/>
    <col min="8" max="8" width="13.85546875" style="2" customWidth="1"/>
    <col min="9" max="9" width="16.5703125" style="2" customWidth="1"/>
    <col min="10" max="10" width="25.42578125" style="2" customWidth="1"/>
    <col min="11" max="11" width="9.85546875" style="2" customWidth="1"/>
    <col min="12" max="12" width="9.5703125" style="2" customWidth="1"/>
    <col min="13" max="13" width="11" style="2" customWidth="1"/>
    <col min="14" max="14" width="8.7109375" style="2" customWidth="1"/>
    <col min="15" max="15" width="9.140625" style="2"/>
    <col min="16" max="16" width="5.7109375" style="2" customWidth="1"/>
    <col min="17" max="18" width="9.140625" style="2" hidden="1" customWidth="1"/>
    <col min="19" max="16384" width="9.140625" style="2"/>
  </cols>
  <sheetData>
    <row r="1" spans="1:14" s="29" customFormat="1" x14ac:dyDescent="0.2">
      <c r="A1" s="91" t="s">
        <v>227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s="3" customFormat="1" ht="17.25" customHeight="1" x14ac:dyDescent="0.2">
      <c r="A2" s="92" t="s">
        <v>98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4" ht="12.75" customHeight="1" x14ac:dyDescent="0.2">
      <c r="A3" s="98" t="s">
        <v>1</v>
      </c>
      <c r="B3" s="99" t="s">
        <v>0</v>
      </c>
      <c r="C3" s="95" t="s">
        <v>2</v>
      </c>
      <c r="D3" s="97" t="s">
        <v>38</v>
      </c>
      <c r="E3" s="95" t="s">
        <v>3</v>
      </c>
      <c r="F3" s="95" t="s">
        <v>210</v>
      </c>
      <c r="G3" s="95" t="s">
        <v>4</v>
      </c>
      <c r="H3" s="95"/>
      <c r="I3" s="95"/>
      <c r="J3" s="96" t="s">
        <v>75</v>
      </c>
      <c r="K3" s="95" t="s">
        <v>8</v>
      </c>
      <c r="L3" s="95"/>
      <c r="M3" s="96" t="s">
        <v>58</v>
      </c>
      <c r="N3" s="95" t="s">
        <v>10</v>
      </c>
    </row>
    <row r="4" spans="1:14" ht="15" customHeight="1" x14ac:dyDescent="0.2">
      <c r="A4" s="98"/>
      <c r="B4" s="99"/>
      <c r="C4" s="95"/>
      <c r="D4" s="97"/>
      <c r="E4" s="95"/>
      <c r="F4" s="95"/>
      <c r="G4" s="95"/>
      <c r="H4" s="95"/>
      <c r="I4" s="95"/>
      <c r="J4" s="96"/>
      <c r="K4" s="95"/>
      <c r="L4" s="95"/>
      <c r="M4" s="96"/>
      <c r="N4" s="95"/>
    </row>
    <row r="5" spans="1:14" ht="63.75" customHeight="1" x14ac:dyDescent="0.2">
      <c r="A5" s="98"/>
      <c r="B5" s="99"/>
      <c r="C5" s="95"/>
      <c r="D5" s="97"/>
      <c r="E5" s="95"/>
      <c r="F5" s="95"/>
      <c r="G5" s="14" t="s">
        <v>5</v>
      </c>
      <c r="H5" s="14" t="s">
        <v>6</v>
      </c>
      <c r="I5" s="14" t="s">
        <v>7</v>
      </c>
      <c r="J5" s="96"/>
      <c r="K5" s="11" t="s">
        <v>20</v>
      </c>
      <c r="L5" s="11" t="s">
        <v>9</v>
      </c>
      <c r="M5" s="96"/>
      <c r="N5" s="95"/>
    </row>
    <row r="6" spans="1:14" ht="78.75" x14ac:dyDescent="0.2">
      <c r="A6" s="31" t="s">
        <v>102</v>
      </c>
      <c r="B6" s="24" t="s">
        <v>100</v>
      </c>
      <c r="C6" s="38" t="s">
        <v>80</v>
      </c>
      <c r="D6" s="39" t="s">
        <v>31</v>
      </c>
      <c r="E6" s="24"/>
      <c r="F6" s="52">
        <v>330000</v>
      </c>
      <c r="G6" s="52">
        <v>130000</v>
      </c>
      <c r="H6" s="52">
        <v>200000</v>
      </c>
      <c r="I6" s="52">
        <v>0</v>
      </c>
      <c r="J6" s="1" t="s">
        <v>208</v>
      </c>
      <c r="K6" s="1">
        <v>2021</v>
      </c>
      <c r="L6" s="1">
        <v>2023</v>
      </c>
      <c r="M6" s="1" t="s">
        <v>43</v>
      </c>
      <c r="N6" s="30" t="s">
        <v>136</v>
      </c>
    </row>
    <row r="7" spans="1:14" ht="83.25" customHeight="1" x14ac:dyDescent="0.2">
      <c r="A7" s="31" t="s">
        <v>103</v>
      </c>
      <c r="B7" s="74" t="s">
        <v>211</v>
      </c>
      <c r="C7" s="13" t="s">
        <v>80</v>
      </c>
      <c r="D7" s="39" t="s">
        <v>31</v>
      </c>
      <c r="E7" s="6"/>
      <c r="F7" s="80">
        <v>2329839</v>
      </c>
      <c r="G7" s="80">
        <v>507552.05</v>
      </c>
      <c r="H7" s="52">
        <v>0</v>
      </c>
      <c r="I7" s="89">
        <v>1822286.95</v>
      </c>
      <c r="J7" s="74" t="s">
        <v>212</v>
      </c>
      <c r="K7" s="1">
        <v>2021</v>
      </c>
      <c r="L7" s="1">
        <v>2022</v>
      </c>
      <c r="M7" s="1" t="s">
        <v>44</v>
      </c>
      <c r="N7" s="30"/>
    </row>
    <row r="8" spans="1:14" ht="80.25" customHeight="1" x14ac:dyDescent="0.2">
      <c r="A8" s="31" t="s">
        <v>108</v>
      </c>
      <c r="B8" s="1" t="s">
        <v>125</v>
      </c>
      <c r="C8" s="13" t="s">
        <v>80</v>
      </c>
      <c r="D8" s="39" t="s">
        <v>31</v>
      </c>
      <c r="E8" s="24"/>
      <c r="F8" s="52">
        <v>120000</v>
      </c>
      <c r="G8" s="53">
        <v>0</v>
      </c>
      <c r="H8" s="52">
        <v>120000</v>
      </c>
      <c r="I8" s="52">
        <v>0</v>
      </c>
      <c r="J8" s="1" t="s">
        <v>25</v>
      </c>
      <c r="K8" s="24">
        <v>2023</v>
      </c>
      <c r="L8" s="24">
        <v>2023</v>
      </c>
      <c r="M8" s="1" t="s">
        <v>126</v>
      </c>
      <c r="N8" s="30" t="s">
        <v>136</v>
      </c>
    </row>
    <row r="9" spans="1:14" ht="42.75" customHeight="1" x14ac:dyDescent="0.2">
      <c r="A9" s="31" t="s">
        <v>109</v>
      </c>
      <c r="B9" s="1" t="s">
        <v>27</v>
      </c>
      <c r="C9" s="13" t="s">
        <v>80</v>
      </c>
      <c r="D9" s="39" t="s">
        <v>31</v>
      </c>
      <c r="E9" s="24"/>
      <c r="F9" s="52">
        <v>25000</v>
      </c>
      <c r="G9" s="52">
        <v>25000</v>
      </c>
      <c r="H9" s="52">
        <v>0</v>
      </c>
      <c r="I9" s="52">
        <v>0</v>
      </c>
      <c r="J9" s="1" t="s">
        <v>82</v>
      </c>
      <c r="K9" s="24">
        <v>2023</v>
      </c>
      <c r="L9" s="1">
        <v>2023</v>
      </c>
      <c r="M9" s="1" t="s">
        <v>47</v>
      </c>
      <c r="N9" s="8"/>
    </row>
    <row r="10" spans="1:14" ht="78.75" customHeight="1" x14ac:dyDescent="0.2">
      <c r="A10" s="31" t="s">
        <v>122</v>
      </c>
      <c r="B10" s="24" t="s">
        <v>127</v>
      </c>
      <c r="C10" s="38" t="s">
        <v>80</v>
      </c>
      <c r="D10" s="39" t="s">
        <v>31</v>
      </c>
      <c r="E10" s="24"/>
      <c r="F10" s="52">
        <v>350000</v>
      </c>
      <c r="G10" s="52">
        <f>F10*0.15</f>
        <v>52500</v>
      </c>
      <c r="H10" s="52">
        <f>F10-G10</f>
        <v>297500</v>
      </c>
      <c r="I10" s="52">
        <v>0</v>
      </c>
      <c r="J10" s="24" t="s">
        <v>128</v>
      </c>
      <c r="K10" s="24">
        <v>2021</v>
      </c>
      <c r="L10" s="24">
        <v>2023</v>
      </c>
      <c r="M10" s="24" t="s">
        <v>48</v>
      </c>
      <c r="N10" s="30" t="s">
        <v>136</v>
      </c>
    </row>
    <row r="11" spans="1:14" s="32" customFormat="1" ht="78" customHeight="1" x14ac:dyDescent="0.2">
      <c r="A11" s="31" t="s">
        <v>41</v>
      </c>
      <c r="B11" s="40" t="s">
        <v>90</v>
      </c>
      <c r="C11" s="42" t="s">
        <v>80</v>
      </c>
      <c r="D11" s="39" t="s">
        <v>31</v>
      </c>
      <c r="E11" s="41"/>
      <c r="F11" s="56">
        <v>42000</v>
      </c>
      <c r="G11" s="56">
        <v>0</v>
      </c>
      <c r="H11" s="56">
        <v>42000</v>
      </c>
      <c r="I11" s="56">
        <v>0</v>
      </c>
      <c r="J11" s="41" t="s">
        <v>91</v>
      </c>
      <c r="K11" s="39">
        <v>2023</v>
      </c>
      <c r="L11" s="39">
        <v>2023</v>
      </c>
      <c r="M11" s="39" t="s">
        <v>92</v>
      </c>
      <c r="N11" s="30" t="s">
        <v>136</v>
      </c>
    </row>
    <row r="12" spans="1:14" s="32" customFormat="1" ht="56.25" customHeight="1" x14ac:dyDescent="0.2">
      <c r="A12" s="31" t="s">
        <v>42</v>
      </c>
      <c r="B12" s="40" t="s">
        <v>99</v>
      </c>
      <c r="C12" s="42" t="s">
        <v>80</v>
      </c>
      <c r="D12" s="39" t="s">
        <v>31</v>
      </c>
      <c r="E12" s="41"/>
      <c r="F12" s="56">
        <v>15000</v>
      </c>
      <c r="G12" s="56">
        <v>15000</v>
      </c>
      <c r="H12" s="56">
        <v>0</v>
      </c>
      <c r="I12" s="56">
        <v>0</v>
      </c>
      <c r="J12" s="41" t="s">
        <v>93</v>
      </c>
      <c r="K12" s="39">
        <v>2023</v>
      </c>
      <c r="L12" s="39">
        <v>2024</v>
      </c>
      <c r="M12" s="39" t="s">
        <v>92</v>
      </c>
      <c r="N12" s="37"/>
    </row>
    <row r="13" spans="1:14" s="29" customFormat="1" ht="80.25" customHeight="1" x14ac:dyDescent="0.2">
      <c r="A13" s="31" t="s">
        <v>110</v>
      </c>
      <c r="B13" s="24" t="s">
        <v>131</v>
      </c>
      <c r="C13" s="38" t="s">
        <v>80</v>
      </c>
      <c r="D13" s="39" t="s">
        <v>31</v>
      </c>
      <c r="E13" s="24"/>
      <c r="F13" s="52">
        <v>200000</v>
      </c>
      <c r="G13" s="52">
        <v>200000</v>
      </c>
      <c r="H13" s="52">
        <v>0</v>
      </c>
      <c r="I13" s="52">
        <v>0</v>
      </c>
      <c r="J13" s="24" t="s">
        <v>132</v>
      </c>
      <c r="K13" s="24">
        <v>2021</v>
      </c>
      <c r="L13" s="24">
        <v>2023</v>
      </c>
      <c r="M13" s="24" t="s">
        <v>203</v>
      </c>
      <c r="N13" s="30"/>
    </row>
    <row r="14" spans="1:14" s="29" customFormat="1" ht="79.5" customHeight="1" x14ac:dyDescent="0.2">
      <c r="A14" s="31" t="s">
        <v>111</v>
      </c>
      <c r="B14" s="24" t="s">
        <v>133</v>
      </c>
      <c r="C14" s="38" t="s">
        <v>80</v>
      </c>
      <c r="D14" s="39" t="s">
        <v>31</v>
      </c>
      <c r="E14" s="24"/>
      <c r="F14" s="52">
        <v>20000</v>
      </c>
      <c r="G14" s="52">
        <v>20000</v>
      </c>
      <c r="H14" s="52">
        <v>0</v>
      </c>
      <c r="I14" s="52">
        <v>0</v>
      </c>
      <c r="J14" s="24" t="s">
        <v>134</v>
      </c>
      <c r="K14" s="24">
        <v>2021</v>
      </c>
      <c r="L14" s="24">
        <v>2021</v>
      </c>
      <c r="M14" s="24" t="s">
        <v>44</v>
      </c>
      <c r="N14" s="30" t="s">
        <v>209</v>
      </c>
    </row>
    <row r="15" spans="1:14" s="32" customFormat="1" ht="117.75" customHeight="1" x14ac:dyDescent="0.2">
      <c r="A15" s="31" t="s">
        <v>112</v>
      </c>
      <c r="B15" s="36" t="s">
        <v>74</v>
      </c>
      <c r="C15" s="38" t="s">
        <v>80</v>
      </c>
      <c r="D15" s="39" t="s">
        <v>78</v>
      </c>
      <c r="E15" s="21" t="s">
        <v>30</v>
      </c>
      <c r="F15" s="57">
        <v>60000</v>
      </c>
      <c r="G15" s="57">
        <v>0</v>
      </c>
      <c r="H15" s="58">
        <v>60000</v>
      </c>
      <c r="I15" s="57">
        <v>0</v>
      </c>
      <c r="J15" s="36" t="s">
        <v>85</v>
      </c>
      <c r="K15" s="9">
        <v>2018</v>
      </c>
      <c r="L15" s="9">
        <v>2022</v>
      </c>
      <c r="M15" s="33" t="s">
        <v>76</v>
      </c>
      <c r="N15" s="37"/>
    </row>
    <row r="16" spans="1:14" s="32" customFormat="1" ht="162.75" customHeight="1" x14ac:dyDescent="0.2">
      <c r="A16" s="31" t="s">
        <v>113</v>
      </c>
      <c r="B16" s="40" t="s">
        <v>97</v>
      </c>
      <c r="C16" s="42" t="s">
        <v>80</v>
      </c>
      <c r="D16" s="39" t="s">
        <v>78</v>
      </c>
      <c r="E16" s="41" t="s">
        <v>105</v>
      </c>
      <c r="F16" s="72">
        <v>1050899.49</v>
      </c>
      <c r="G16" s="73" t="s">
        <v>186</v>
      </c>
      <c r="H16" s="73" t="s">
        <v>187</v>
      </c>
      <c r="I16" s="73" t="s">
        <v>225</v>
      </c>
      <c r="J16" s="43" t="s">
        <v>104</v>
      </c>
      <c r="K16" s="39">
        <v>2020</v>
      </c>
      <c r="L16" s="39">
        <v>2021</v>
      </c>
      <c r="M16" s="39" t="s">
        <v>77</v>
      </c>
      <c r="N16" s="37"/>
    </row>
    <row r="17" spans="1:18" ht="78.75" x14ac:dyDescent="0.2">
      <c r="A17" s="31" t="s">
        <v>114</v>
      </c>
      <c r="B17" s="1" t="s">
        <v>129</v>
      </c>
      <c r="C17" s="13" t="s">
        <v>80</v>
      </c>
      <c r="D17" s="39" t="s">
        <v>32</v>
      </c>
      <c r="E17" s="24"/>
      <c r="F17" s="52">
        <v>10000</v>
      </c>
      <c r="G17" s="52">
        <v>0</v>
      </c>
      <c r="H17" s="52">
        <v>10000</v>
      </c>
      <c r="I17" s="52">
        <v>0</v>
      </c>
      <c r="J17" s="1" t="s">
        <v>130</v>
      </c>
      <c r="K17" s="1">
        <v>2021</v>
      </c>
      <c r="L17" s="1">
        <v>2023</v>
      </c>
      <c r="M17" s="1" t="s">
        <v>52</v>
      </c>
      <c r="N17" s="30" t="s">
        <v>136</v>
      </c>
    </row>
    <row r="18" spans="1:18" s="29" customFormat="1" ht="78.75" x14ac:dyDescent="0.2">
      <c r="A18" s="31" t="s">
        <v>28</v>
      </c>
      <c r="B18" s="74" t="s">
        <v>204</v>
      </c>
      <c r="C18" s="38" t="s">
        <v>80</v>
      </c>
      <c r="D18" s="39" t="s">
        <v>32</v>
      </c>
      <c r="E18" s="74"/>
      <c r="F18" s="79">
        <v>190900</v>
      </c>
      <c r="G18" s="79">
        <f>F18*0.5</f>
        <v>95450</v>
      </c>
      <c r="H18" s="79">
        <v>95450</v>
      </c>
      <c r="I18" s="79">
        <v>0</v>
      </c>
      <c r="J18" s="74" t="s">
        <v>206</v>
      </c>
      <c r="K18" s="74">
        <v>2021</v>
      </c>
      <c r="L18" s="74">
        <v>2021</v>
      </c>
      <c r="M18" s="74" t="s">
        <v>205</v>
      </c>
      <c r="N18" s="84" t="s">
        <v>136</v>
      </c>
    </row>
    <row r="19" spans="1:18" s="50" customFormat="1" ht="141.75" customHeight="1" x14ac:dyDescent="0.2">
      <c r="A19" s="31" t="s">
        <v>115</v>
      </c>
      <c r="B19" s="74" t="s">
        <v>190</v>
      </c>
      <c r="C19" s="38" t="s">
        <v>80</v>
      </c>
      <c r="D19" s="39" t="s">
        <v>32</v>
      </c>
      <c r="E19" s="74" t="s">
        <v>192</v>
      </c>
      <c r="F19" s="86">
        <v>160954.04</v>
      </c>
      <c r="G19" s="79">
        <v>26052.04</v>
      </c>
      <c r="H19" s="79">
        <v>129202</v>
      </c>
      <c r="I19" s="79">
        <v>5700</v>
      </c>
      <c r="J19" s="74" t="s">
        <v>191</v>
      </c>
      <c r="K19" s="74">
        <v>2021</v>
      </c>
      <c r="L19" s="74">
        <v>2021</v>
      </c>
      <c r="M19" s="74" t="s">
        <v>44</v>
      </c>
      <c r="N19" s="84" t="s">
        <v>136</v>
      </c>
    </row>
    <row r="20" spans="1:18" s="29" customFormat="1" ht="81.75" customHeight="1" x14ac:dyDescent="0.2">
      <c r="A20" s="31" t="s">
        <v>116</v>
      </c>
      <c r="B20" s="24" t="s">
        <v>94</v>
      </c>
      <c r="C20" s="38" t="s">
        <v>80</v>
      </c>
      <c r="D20" s="39" t="s">
        <v>40</v>
      </c>
      <c r="E20" s="24"/>
      <c r="F20" s="52">
        <v>106715</v>
      </c>
      <c r="G20" s="52">
        <v>16007</v>
      </c>
      <c r="H20" s="52">
        <v>90708</v>
      </c>
      <c r="I20" s="52">
        <v>0</v>
      </c>
      <c r="J20" s="74" t="s">
        <v>95</v>
      </c>
      <c r="K20" s="24">
        <v>2023</v>
      </c>
      <c r="L20" s="24">
        <v>2024</v>
      </c>
      <c r="M20" s="24" t="s">
        <v>46</v>
      </c>
      <c r="N20" s="30" t="s">
        <v>136</v>
      </c>
    </row>
    <row r="21" spans="1:18" ht="82.5" customHeight="1" x14ac:dyDescent="0.2">
      <c r="A21" s="31" t="s">
        <v>117</v>
      </c>
      <c r="B21" s="6" t="s">
        <v>18</v>
      </c>
      <c r="C21" s="13" t="s">
        <v>80</v>
      </c>
      <c r="D21" s="39" t="s">
        <v>40</v>
      </c>
      <c r="E21" s="7"/>
      <c r="F21" s="55">
        <v>15000</v>
      </c>
      <c r="G21" s="55">
        <v>15000</v>
      </c>
      <c r="H21" s="55">
        <v>0</v>
      </c>
      <c r="I21" s="55">
        <v>0</v>
      </c>
      <c r="J21" s="6" t="s">
        <v>49</v>
      </c>
      <c r="K21" s="22">
        <v>2023</v>
      </c>
      <c r="L21" s="22">
        <v>2023</v>
      </c>
      <c r="M21" s="1" t="s">
        <v>50</v>
      </c>
      <c r="N21" s="30" t="s">
        <v>136</v>
      </c>
    </row>
    <row r="22" spans="1:18" s="32" customFormat="1" ht="147.75" customHeight="1" x14ac:dyDescent="0.2">
      <c r="A22" s="31" t="s">
        <v>182</v>
      </c>
      <c r="B22" s="40" t="s">
        <v>23</v>
      </c>
      <c r="C22" s="42" t="s">
        <v>80</v>
      </c>
      <c r="D22" s="39" t="s">
        <v>40</v>
      </c>
      <c r="E22" s="41" t="s">
        <v>106</v>
      </c>
      <c r="F22" s="60">
        <v>443058.5</v>
      </c>
      <c r="G22" s="56">
        <v>0</v>
      </c>
      <c r="H22" s="59" t="s">
        <v>107</v>
      </c>
      <c r="I22" s="59" t="s">
        <v>224</v>
      </c>
      <c r="J22" s="78" t="s">
        <v>188</v>
      </c>
      <c r="K22" s="39">
        <v>2017</v>
      </c>
      <c r="L22" s="39">
        <v>2023</v>
      </c>
      <c r="M22" s="39" t="s">
        <v>77</v>
      </c>
      <c r="N22" s="37"/>
    </row>
    <row r="23" spans="1:18" s="32" customFormat="1" ht="69" customHeight="1" x14ac:dyDescent="0.2">
      <c r="A23" s="31" t="s">
        <v>195</v>
      </c>
      <c r="B23" s="40" t="s">
        <v>119</v>
      </c>
      <c r="C23" s="42" t="s">
        <v>80</v>
      </c>
      <c r="D23" s="39" t="s">
        <v>120</v>
      </c>
      <c r="E23" s="41"/>
      <c r="F23" s="56">
        <v>360000</v>
      </c>
      <c r="G23" s="56">
        <v>360000</v>
      </c>
      <c r="H23" s="59">
        <v>0</v>
      </c>
      <c r="I23" s="59">
        <v>0</v>
      </c>
      <c r="J23" s="36" t="s">
        <v>121</v>
      </c>
      <c r="K23" s="39">
        <v>2021</v>
      </c>
      <c r="L23" s="39">
        <v>2023</v>
      </c>
      <c r="M23" s="39" t="s">
        <v>44</v>
      </c>
      <c r="N23" s="37"/>
    </row>
    <row r="24" spans="1:18" s="70" customFormat="1" ht="56.25" customHeight="1" x14ac:dyDescent="0.2">
      <c r="A24" s="31" t="s">
        <v>207</v>
      </c>
      <c r="B24" s="39" t="s">
        <v>171</v>
      </c>
      <c r="C24" s="42" t="s">
        <v>80</v>
      </c>
      <c r="D24" s="39" t="s">
        <v>172</v>
      </c>
      <c r="E24" s="39"/>
      <c r="F24" s="54">
        <v>20000</v>
      </c>
      <c r="G24" s="54">
        <v>20000</v>
      </c>
      <c r="H24" s="69">
        <v>0</v>
      </c>
      <c r="I24" s="69">
        <v>0</v>
      </c>
      <c r="J24" s="33" t="s">
        <v>173</v>
      </c>
      <c r="K24" s="39">
        <v>2021</v>
      </c>
      <c r="L24" s="39">
        <v>2023</v>
      </c>
      <c r="M24" s="39" t="s">
        <v>189</v>
      </c>
      <c r="N24" s="37"/>
    </row>
    <row r="25" spans="1:18" s="70" customFormat="1" ht="56.25" customHeight="1" x14ac:dyDescent="0.2">
      <c r="A25" s="31" t="s">
        <v>215</v>
      </c>
      <c r="B25" s="39" t="s">
        <v>219</v>
      </c>
      <c r="C25" s="42" t="s">
        <v>80</v>
      </c>
      <c r="D25" s="39" t="s">
        <v>172</v>
      </c>
      <c r="E25" s="39"/>
      <c r="F25" s="54">
        <v>242000</v>
      </c>
      <c r="G25" s="54">
        <f>F25*0.15</f>
        <v>36300</v>
      </c>
      <c r="H25" s="69">
        <v>0</v>
      </c>
      <c r="I25" s="69">
        <f>F25-G25</f>
        <v>205700</v>
      </c>
      <c r="J25" s="85" t="s">
        <v>220</v>
      </c>
      <c r="K25" s="39">
        <v>2021</v>
      </c>
      <c r="L25" s="39">
        <v>2022</v>
      </c>
      <c r="M25" s="39" t="s">
        <v>44</v>
      </c>
      <c r="N25" s="84" t="s">
        <v>136</v>
      </c>
    </row>
    <row r="26" spans="1:18" s="70" customFormat="1" ht="56.25" customHeight="1" x14ac:dyDescent="0.2">
      <c r="A26" s="31" t="s">
        <v>216</v>
      </c>
      <c r="B26" s="39" t="s">
        <v>221</v>
      </c>
      <c r="C26" s="42" t="s">
        <v>80</v>
      </c>
      <c r="D26" s="39" t="s">
        <v>172</v>
      </c>
      <c r="E26" s="39"/>
      <c r="F26" s="54">
        <v>242000</v>
      </c>
      <c r="G26" s="54">
        <f>F26*0.15</f>
        <v>36300</v>
      </c>
      <c r="H26" s="69">
        <v>0</v>
      </c>
      <c r="I26" s="69">
        <f>F26-G26</f>
        <v>205700</v>
      </c>
      <c r="J26" s="85" t="s">
        <v>220</v>
      </c>
      <c r="K26" s="39">
        <v>2021</v>
      </c>
      <c r="L26" s="39">
        <v>2022</v>
      </c>
      <c r="M26" s="39" t="s">
        <v>44</v>
      </c>
      <c r="N26" s="84" t="s">
        <v>136</v>
      </c>
    </row>
    <row r="27" spans="1:18" s="70" customFormat="1" ht="56.25" customHeight="1" x14ac:dyDescent="0.2">
      <c r="A27" s="31" t="s">
        <v>217</v>
      </c>
      <c r="B27" s="39" t="s">
        <v>222</v>
      </c>
      <c r="C27" s="42" t="s">
        <v>80</v>
      </c>
      <c r="D27" s="39" t="s">
        <v>172</v>
      </c>
      <c r="E27" s="39"/>
      <c r="F27" s="54">
        <v>181500</v>
      </c>
      <c r="G27" s="54">
        <f>F27*0.15</f>
        <v>27225</v>
      </c>
      <c r="H27" s="69">
        <v>0</v>
      </c>
      <c r="I27" s="69">
        <f>F27-G27</f>
        <v>154275</v>
      </c>
      <c r="J27" s="85" t="s">
        <v>220</v>
      </c>
      <c r="K27" s="39">
        <v>2021</v>
      </c>
      <c r="L27" s="39">
        <v>2022</v>
      </c>
      <c r="M27" s="39" t="s">
        <v>44</v>
      </c>
      <c r="N27" s="84" t="s">
        <v>136</v>
      </c>
    </row>
    <row r="28" spans="1:18" s="70" customFormat="1" ht="56.25" customHeight="1" x14ac:dyDescent="0.2">
      <c r="A28" s="31" t="s">
        <v>218</v>
      </c>
      <c r="B28" s="39" t="s">
        <v>223</v>
      </c>
      <c r="C28" s="42" t="s">
        <v>80</v>
      </c>
      <c r="D28" s="39" t="s">
        <v>172</v>
      </c>
      <c r="E28" s="39"/>
      <c r="F28" s="54">
        <v>484000</v>
      </c>
      <c r="G28" s="54">
        <f>F28*0.15</f>
        <v>72600</v>
      </c>
      <c r="H28" s="69">
        <v>0</v>
      </c>
      <c r="I28" s="69">
        <f>F28-G28</f>
        <v>411400</v>
      </c>
      <c r="J28" s="85" t="s">
        <v>220</v>
      </c>
      <c r="K28" s="39">
        <v>2021</v>
      </c>
      <c r="L28" s="39">
        <v>2022</v>
      </c>
      <c r="M28" s="39" t="s">
        <v>44</v>
      </c>
      <c r="N28" s="84" t="s">
        <v>136</v>
      </c>
    </row>
    <row r="29" spans="1:18" ht="12" customHeight="1" x14ac:dyDescent="0.2">
      <c r="A29" s="26"/>
      <c r="B29" s="27"/>
      <c r="C29" s="42"/>
      <c r="D29" s="48"/>
      <c r="E29" s="27"/>
      <c r="F29" s="28">
        <f>SUM(F6:F28)</f>
        <v>6998866.0300000003</v>
      </c>
      <c r="G29" s="90">
        <v>1940202.96</v>
      </c>
      <c r="H29" s="90">
        <v>2108023.59</v>
      </c>
      <c r="I29" s="90">
        <v>2950639.48</v>
      </c>
      <c r="J29" s="26"/>
      <c r="K29" s="26"/>
      <c r="L29" s="26"/>
      <c r="M29" s="26"/>
      <c r="N29" s="26"/>
      <c r="O29" s="25"/>
      <c r="P29" s="25"/>
      <c r="Q29" s="25"/>
      <c r="R29" s="25"/>
    </row>
  </sheetData>
  <autoFilter ref="B3:N29" xr:uid="{00000000-0009-0000-0000-000002000000}">
    <filterColumn colId="5" showButton="0"/>
    <filterColumn colId="6" showButton="0"/>
    <filterColumn colId="9" showButton="0"/>
  </autoFilter>
  <mergeCells count="13">
    <mergeCell ref="A1:N1"/>
    <mergeCell ref="A2:N2"/>
    <mergeCell ref="K3:L4"/>
    <mergeCell ref="N3:N5"/>
    <mergeCell ref="M3:M5"/>
    <mergeCell ref="G3:I4"/>
    <mergeCell ref="J3:J5"/>
    <mergeCell ref="F3:F5"/>
    <mergeCell ref="D3:D5"/>
    <mergeCell ref="A3:A5"/>
    <mergeCell ref="B3:B5"/>
    <mergeCell ref="C3:C5"/>
    <mergeCell ref="E3:E5"/>
  </mergeCells>
  <phoneticPr fontId="19" type="noConversion"/>
  <pageMargins left="0.78740157480314965" right="0.39370078740157483" top="0.59055118110236227" bottom="0.59055118110236227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CFF7-6993-4029-A852-BAF2533743C4}">
  <dimension ref="A1:S50"/>
  <sheetViews>
    <sheetView topLeftCell="A28" zoomScaleNormal="100" zoomScaleSheetLayoutView="82" workbookViewId="0">
      <selection activeCell="D7" sqref="D7"/>
    </sheetView>
  </sheetViews>
  <sheetFormatPr defaultColWidth="9.140625" defaultRowHeight="12.75" x14ac:dyDescent="0.25"/>
  <cols>
    <col min="1" max="1" width="3.5703125" style="34" customWidth="1"/>
    <col min="2" max="2" width="15.85546875" style="4" customWidth="1"/>
    <col min="3" max="3" width="8.140625" style="4" customWidth="1"/>
    <col min="4" max="4" width="10" style="4" customWidth="1"/>
    <col min="5" max="5" width="9.42578125" style="4" customWidth="1"/>
    <col min="6" max="6" width="14.85546875" style="34" customWidth="1"/>
    <col min="7" max="8" width="15" style="4" customWidth="1"/>
    <col min="9" max="9" width="12.42578125" style="4" customWidth="1"/>
    <col min="10" max="10" width="18.28515625" style="4" customWidth="1"/>
    <col min="11" max="11" width="9.7109375" style="5" customWidth="1"/>
    <col min="12" max="13" width="9.85546875" style="4" customWidth="1"/>
    <col min="14" max="14" width="8.5703125" style="4" customWidth="1"/>
    <col min="15" max="15" width="15.7109375" style="4" customWidth="1"/>
    <col min="16" max="16384" width="9.140625" style="34"/>
  </cols>
  <sheetData>
    <row r="1" spans="1:15" s="75" customFormat="1" x14ac:dyDescent="0.25">
      <c r="A1" s="100" t="s">
        <v>226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76"/>
    </row>
    <row r="2" spans="1:15" ht="19.5" customHeight="1" x14ac:dyDescent="0.25">
      <c r="A2" s="103" t="s">
        <v>118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</row>
    <row r="3" spans="1:15" ht="12.75" customHeight="1" x14ac:dyDescent="0.25">
      <c r="A3" s="98" t="s">
        <v>1</v>
      </c>
      <c r="B3" s="99" t="s">
        <v>0</v>
      </c>
      <c r="C3" s="95" t="s">
        <v>2</v>
      </c>
      <c r="D3" s="95" t="s">
        <v>39</v>
      </c>
      <c r="E3" s="95" t="s">
        <v>3</v>
      </c>
      <c r="F3" s="95" t="s">
        <v>210</v>
      </c>
      <c r="G3" s="95" t="s">
        <v>4</v>
      </c>
      <c r="H3" s="95"/>
      <c r="I3" s="95"/>
      <c r="J3" s="95" t="s">
        <v>75</v>
      </c>
      <c r="K3" s="95" t="s">
        <v>8</v>
      </c>
      <c r="L3" s="95"/>
      <c r="M3" s="95" t="s">
        <v>58</v>
      </c>
      <c r="N3" s="95" t="s">
        <v>10</v>
      </c>
    </row>
    <row r="4" spans="1:15" ht="12.75" customHeight="1" x14ac:dyDescent="0.25">
      <c r="A4" s="98"/>
      <c r="B4" s="99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 ht="64.5" customHeight="1" x14ac:dyDescent="0.25">
      <c r="A5" s="98"/>
      <c r="B5" s="99"/>
      <c r="C5" s="95"/>
      <c r="D5" s="95"/>
      <c r="E5" s="95"/>
      <c r="F5" s="95"/>
      <c r="G5" s="62" t="s">
        <v>5</v>
      </c>
      <c r="H5" s="62" t="s">
        <v>6</v>
      </c>
      <c r="I5" s="62" t="s">
        <v>7</v>
      </c>
      <c r="J5" s="95"/>
      <c r="K5" s="63" t="s">
        <v>20</v>
      </c>
      <c r="L5" s="63" t="s">
        <v>9</v>
      </c>
      <c r="M5" s="95"/>
      <c r="N5" s="95"/>
    </row>
    <row r="6" spans="1:15" s="45" customFormat="1" ht="89.25" x14ac:dyDescent="0.25">
      <c r="A6" s="68">
        <v>1</v>
      </c>
      <c r="B6" s="24" t="s">
        <v>144</v>
      </c>
      <c r="C6" s="51" t="s">
        <v>81</v>
      </c>
      <c r="D6" s="33" t="s">
        <v>35</v>
      </c>
      <c r="E6" s="24"/>
      <c r="F6" s="64">
        <v>125000</v>
      </c>
      <c r="G6" s="64">
        <f>F6*0.15</f>
        <v>18750</v>
      </c>
      <c r="H6" s="64">
        <f>F6-G6</f>
        <v>106250</v>
      </c>
      <c r="I6" s="64">
        <v>0</v>
      </c>
      <c r="J6" s="24" t="s">
        <v>143</v>
      </c>
      <c r="K6" s="24">
        <v>2023</v>
      </c>
      <c r="L6" s="24">
        <v>2024</v>
      </c>
      <c r="M6" s="24" t="s">
        <v>51</v>
      </c>
      <c r="N6" s="30" t="s">
        <v>136</v>
      </c>
      <c r="O6" s="61"/>
    </row>
    <row r="7" spans="1:15" s="45" customFormat="1" ht="63.75" x14ac:dyDescent="0.25">
      <c r="A7" s="68">
        <v>2</v>
      </c>
      <c r="B7" s="24" t="s">
        <v>168</v>
      </c>
      <c r="C7" s="51" t="s">
        <v>81</v>
      </c>
      <c r="D7" s="33" t="s">
        <v>35</v>
      </c>
      <c r="E7" s="24"/>
      <c r="F7" s="64">
        <v>50000</v>
      </c>
      <c r="G7" s="64">
        <v>50000</v>
      </c>
      <c r="H7" s="64">
        <v>0</v>
      </c>
      <c r="I7" s="64">
        <v>0</v>
      </c>
      <c r="J7" s="24" t="s">
        <v>170</v>
      </c>
      <c r="K7" s="24">
        <v>2021</v>
      </c>
      <c r="L7" s="24">
        <v>2023</v>
      </c>
      <c r="M7" s="24" t="s">
        <v>169</v>
      </c>
      <c r="N7" s="30"/>
      <c r="O7" s="61"/>
    </row>
    <row r="8" spans="1:15" ht="72" customHeight="1" x14ac:dyDescent="0.25">
      <c r="A8" s="81">
        <v>3</v>
      </c>
      <c r="B8" s="24" t="s">
        <v>64</v>
      </c>
      <c r="C8" s="51" t="s">
        <v>81</v>
      </c>
      <c r="D8" s="33" t="s">
        <v>35</v>
      </c>
      <c r="E8" s="22"/>
      <c r="F8" s="64">
        <v>25000</v>
      </c>
      <c r="G8" s="64">
        <v>25000</v>
      </c>
      <c r="H8" s="64">
        <v>0</v>
      </c>
      <c r="I8" s="64">
        <v>0</v>
      </c>
      <c r="J8" s="24" t="s">
        <v>83</v>
      </c>
      <c r="K8" s="24">
        <v>2022</v>
      </c>
      <c r="L8" s="24">
        <v>2023</v>
      </c>
      <c r="M8" s="24" t="s">
        <v>65</v>
      </c>
      <c r="N8" s="30"/>
    </row>
    <row r="9" spans="1:15" ht="79.5" customHeight="1" x14ac:dyDescent="0.25">
      <c r="A9" s="81">
        <v>4</v>
      </c>
      <c r="B9" s="33" t="s">
        <v>26</v>
      </c>
      <c r="C9" s="51" t="s">
        <v>81</v>
      </c>
      <c r="D9" s="33" t="s">
        <v>35</v>
      </c>
      <c r="E9" s="33"/>
      <c r="F9" s="67">
        <v>20000</v>
      </c>
      <c r="G9" s="67">
        <v>10000</v>
      </c>
      <c r="H9" s="67">
        <v>10000</v>
      </c>
      <c r="I9" s="67">
        <v>0</v>
      </c>
      <c r="J9" s="33" t="s">
        <v>86</v>
      </c>
      <c r="K9" s="33">
        <v>2023</v>
      </c>
      <c r="L9" s="33">
        <v>2024</v>
      </c>
      <c r="M9" s="33" t="s">
        <v>45</v>
      </c>
      <c r="N9" s="30" t="s">
        <v>136</v>
      </c>
    </row>
    <row r="10" spans="1:15" ht="51" x14ac:dyDescent="0.25">
      <c r="A10" s="81">
        <v>5</v>
      </c>
      <c r="B10" s="24" t="s">
        <v>72</v>
      </c>
      <c r="C10" s="51" t="s">
        <v>81</v>
      </c>
      <c r="D10" s="33" t="s">
        <v>35</v>
      </c>
      <c r="E10" s="24"/>
      <c r="F10" s="64">
        <v>28457</v>
      </c>
      <c r="G10" s="64">
        <v>28457</v>
      </c>
      <c r="H10" s="64">
        <v>0</v>
      </c>
      <c r="I10" s="64">
        <v>0</v>
      </c>
      <c r="J10" s="24" t="s">
        <v>73</v>
      </c>
      <c r="K10" s="24">
        <v>2021</v>
      </c>
      <c r="L10" s="24">
        <v>2023</v>
      </c>
      <c r="M10" s="24" t="s">
        <v>45</v>
      </c>
      <c r="N10" s="30"/>
    </row>
    <row r="11" spans="1:15" s="45" customFormat="1" ht="92.25" customHeight="1" x14ac:dyDescent="0.25">
      <c r="A11" s="81">
        <v>6</v>
      </c>
      <c r="B11" s="24" t="s">
        <v>145</v>
      </c>
      <c r="C11" s="51" t="s">
        <v>81</v>
      </c>
      <c r="D11" s="33" t="s">
        <v>35</v>
      </c>
      <c r="E11" s="24"/>
      <c r="F11" s="64">
        <v>170000</v>
      </c>
      <c r="G11" s="64">
        <v>170000</v>
      </c>
      <c r="H11" s="64">
        <v>0</v>
      </c>
      <c r="I11" s="64">
        <v>0</v>
      </c>
      <c r="J11" s="33" t="s">
        <v>146</v>
      </c>
      <c r="K11" s="24">
        <v>2021</v>
      </c>
      <c r="L11" s="24">
        <v>2024</v>
      </c>
      <c r="M11" s="24" t="s">
        <v>46</v>
      </c>
      <c r="N11" s="30"/>
      <c r="O11" s="61"/>
    </row>
    <row r="12" spans="1:15" ht="138.75" customHeight="1" x14ac:dyDescent="0.25">
      <c r="A12" s="81">
        <v>7</v>
      </c>
      <c r="B12" s="24" t="s">
        <v>19</v>
      </c>
      <c r="C12" s="51" t="s">
        <v>81</v>
      </c>
      <c r="D12" s="33" t="s">
        <v>35</v>
      </c>
      <c r="E12" s="22"/>
      <c r="F12" s="64">
        <v>315000</v>
      </c>
      <c r="G12" s="64">
        <v>47250</v>
      </c>
      <c r="H12" s="64">
        <v>267750</v>
      </c>
      <c r="I12" s="64">
        <v>0</v>
      </c>
      <c r="J12" s="74" t="s">
        <v>201</v>
      </c>
      <c r="K12" s="22">
        <v>2022</v>
      </c>
      <c r="L12" s="22">
        <v>2023</v>
      </c>
      <c r="M12" s="24" t="s">
        <v>63</v>
      </c>
      <c r="N12" s="30" t="s">
        <v>136</v>
      </c>
    </row>
    <row r="13" spans="1:15" ht="78.75" x14ac:dyDescent="0.25">
      <c r="A13" s="81">
        <v>8</v>
      </c>
      <c r="B13" s="24" t="s">
        <v>96</v>
      </c>
      <c r="C13" s="51" t="s">
        <v>81</v>
      </c>
      <c r="D13" s="33" t="s">
        <v>35</v>
      </c>
      <c r="E13" s="24"/>
      <c r="F13" s="65">
        <v>35000</v>
      </c>
      <c r="G13" s="64">
        <v>0</v>
      </c>
      <c r="H13" s="65">
        <v>35000</v>
      </c>
      <c r="I13" s="64">
        <v>0</v>
      </c>
      <c r="J13" s="24" t="s">
        <v>17</v>
      </c>
      <c r="K13" s="24">
        <v>2023</v>
      </c>
      <c r="L13" s="24">
        <v>2023</v>
      </c>
      <c r="M13" s="24" t="s">
        <v>55</v>
      </c>
      <c r="N13" s="30" t="s">
        <v>136</v>
      </c>
    </row>
    <row r="14" spans="1:15" s="45" customFormat="1" ht="79.5" customHeight="1" x14ac:dyDescent="0.25">
      <c r="A14" s="81">
        <v>9</v>
      </c>
      <c r="B14" s="24" t="s">
        <v>67</v>
      </c>
      <c r="C14" s="51" t="s">
        <v>81</v>
      </c>
      <c r="D14" s="33" t="s">
        <v>35</v>
      </c>
      <c r="E14" s="24"/>
      <c r="F14" s="64">
        <v>91064</v>
      </c>
      <c r="G14" s="66">
        <v>0</v>
      </c>
      <c r="H14" s="64">
        <v>91064</v>
      </c>
      <c r="I14" s="64">
        <v>0</v>
      </c>
      <c r="J14" s="24" t="s">
        <v>13</v>
      </c>
      <c r="K14" s="24">
        <v>2023</v>
      </c>
      <c r="L14" s="24">
        <v>2024</v>
      </c>
      <c r="M14" s="24" t="s">
        <v>55</v>
      </c>
      <c r="N14" s="30" t="s">
        <v>136</v>
      </c>
      <c r="O14" s="61"/>
    </row>
    <row r="15" spans="1:15" ht="78.75" x14ac:dyDescent="0.25">
      <c r="A15" s="81">
        <v>10</v>
      </c>
      <c r="B15" s="24" t="s">
        <v>142</v>
      </c>
      <c r="C15" s="51" t="s">
        <v>81</v>
      </c>
      <c r="D15" s="33" t="s">
        <v>35</v>
      </c>
      <c r="E15" s="24"/>
      <c r="F15" s="64">
        <v>30000</v>
      </c>
      <c r="G15" s="66">
        <v>0</v>
      </c>
      <c r="H15" s="64">
        <v>30000</v>
      </c>
      <c r="I15" s="64">
        <v>0</v>
      </c>
      <c r="J15" s="24" t="s">
        <v>147</v>
      </c>
      <c r="K15" s="24">
        <v>2022</v>
      </c>
      <c r="L15" s="24">
        <v>2024</v>
      </c>
      <c r="M15" s="24" t="s">
        <v>68</v>
      </c>
      <c r="N15" s="30" t="s">
        <v>136</v>
      </c>
    </row>
    <row r="16" spans="1:15" ht="80.25" customHeight="1" x14ac:dyDescent="0.25">
      <c r="A16" s="81">
        <v>11</v>
      </c>
      <c r="B16" s="24" t="s">
        <v>12</v>
      </c>
      <c r="C16" s="51" t="s">
        <v>81</v>
      </c>
      <c r="D16" s="33" t="s">
        <v>35</v>
      </c>
      <c r="E16" s="24"/>
      <c r="F16" s="64">
        <v>170745</v>
      </c>
      <c r="G16" s="64">
        <v>25612</v>
      </c>
      <c r="H16" s="64">
        <v>145133</v>
      </c>
      <c r="I16" s="64">
        <v>0</v>
      </c>
      <c r="J16" s="24" t="s">
        <v>69</v>
      </c>
      <c r="K16" s="24">
        <v>2021</v>
      </c>
      <c r="L16" s="24">
        <v>2023</v>
      </c>
      <c r="M16" s="24" t="s">
        <v>56</v>
      </c>
      <c r="N16" s="30" t="s">
        <v>136</v>
      </c>
    </row>
    <row r="17" spans="1:19" ht="78.75" customHeight="1" x14ac:dyDescent="0.25">
      <c r="A17" s="81">
        <v>12</v>
      </c>
      <c r="B17" s="24" t="s">
        <v>141</v>
      </c>
      <c r="C17" s="51" t="s">
        <v>81</v>
      </c>
      <c r="D17" s="33" t="s">
        <v>35</v>
      </c>
      <c r="E17" s="24"/>
      <c r="F17" s="64">
        <v>75000</v>
      </c>
      <c r="G17" s="64">
        <f>F17*0.15</f>
        <v>11250</v>
      </c>
      <c r="H17" s="64">
        <f>F17-G17</f>
        <v>63750</v>
      </c>
      <c r="I17" s="64">
        <v>0</v>
      </c>
      <c r="J17" s="24" t="s">
        <v>140</v>
      </c>
      <c r="K17" s="24">
        <v>2023</v>
      </c>
      <c r="L17" s="24">
        <v>2024</v>
      </c>
      <c r="M17" s="24" t="s">
        <v>57</v>
      </c>
      <c r="N17" s="30" t="s">
        <v>136</v>
      </c>
    </row>
    <row r="18" spans="1:19" ht="78.75" x14ac:dyDescent="0.25">
      <c r="A18" s="81">
        <v>13</v>
      </c>
      <c r="B18" s="24" t="s">
        <v>16</v>
      </c>
      <c r="C18" s="51" t="s">
        <v>81</v>
      </c>
      <c r="D18" s="33" t="s">
        <v>35</v>
      </c>
      <c r="E18" s="24"/>
      <c r="F18" s="64">
        <v>123240</v>
      </c>
      <c r="G18" s="66">
        <v>0</v>
      </c>
      <c r="H18" s="64">
        <v>123240</v>
      </c>
      <c r="I18" s="64">
        <v>0</v>
      </c>
      <c r="J18" s="24" t="s">
        <v>70</v>
      </c>
      <c r="K18" s="24">
        <v>2021</v>
      </c>
      <c r="L18" s="24">
        <v>2024</v>
      </c>
      <c r="M18" s="24" t="s">
        <v>57</v>
      </c>
      <c r="N18" s="30" t="s">
        <v>136</v>
      </c>
    </row>
    <row r="19" spans="1:19" s="45" customFormat="1" ht="51" x14ac:dyDescent="0.25">
      <c r="A19" s="81">
        <v>14</v>
      </c>
      <c r="B19" s="24" t="s">
        <v>177</v>
      </c>
      <c r="C19" s="51" t="s">
        <v>81</v>
      </c>
      <c r="D19" s="33" t="s">
        <v>35</v>
      </c>
      <c r="E19" s="24"/>
      <c r="F19" s="64">
        <v>48000</v>
      </c>
      <c r="G19" s="66">
        <v>48000</v>
      </c>
      <c r="H19" s="64">
        <v>0</v>
      </c>
      <c r="I19" s="64">
        <v>0</v>
      </c>
      <c r="J19" s="24" t="s">
        <v>178</v>
      </c>
      <c r="K19" s="24">
        <v>2022</v>
      </c>
      <c r="L19" s="24">
        <v>2023</v>
      </c>
      <c r="M19" s="24" t="s">
        <v>169</v>
      </c>
      <c r="N19" s="30"/>
      <c r="O19" s="61"/>
    </row>
    <row r="20" spans="1:19" s="45" customFormat="1" ht="68.25" customHeight="1" x14ac:dyDescent="0.25">
      <c r="A20" s="81">
        <v>15</v>
      </c>
      <c r="B20" s="24" t="s">
        <v>179</v>
      </c>
      <c r="C20" s="51" t="s">
        <v>81</v>
      </c>
      <c r="D20" s="33" t="s">
        <v>79</v>
      </c>
      <c r="E20" s="24"/>
      <c r="F20" s="64">
        <v>60000</v>
      </c>
      <c r="G20" s="66">
        <v>60000</v>
      </c>
      <c r="H20" s="64">
        <v>0</v>
      </c>
      <c r="I20" s="64">
        <v>0</v>
      </c>
      <c r="J20" s="24" t="s">
        <v>180</v>
      </c>
      <c r="K20" s="24">
        <v>2021</v>
      </c>
      <c r="L20" s="24">
        <v>2023</v>
      </c>
      <c r="M20" s="24" t="s">
        <v>181</v>
      </c>
      <c r="N20" s="30"/>
      <c r="O20" s="61"/>
    </row>
    <row r="21" spans="1:19" s="45" customFormat="1" ht="80.25" customHeight="1" x14ac:dyDescent="0.25">
      <c r="A21" s="81">
        <v>16</v>
      </c>
      <c r="B21" s="24" t="s">
        <v>148</v>
      </c>
      <c r="C21" s="51" t="s">
        <v>81</v>
      </c>
      <c r="D21" s="33" t="s">
        <v>79</v>
      </c>
      <c r="E21" s="24"/>
      <c r="F21" s="64">
        <v>25000</v>
      </c>
      <c r="G21" s="64">
        <v>25000</v>
      </c>
      <c r="H21" s="64">
        <v>0</v>
      </c>
      <c r="I21" s="64">
        <v>0</v>
      </c>
      <c r="J21" s="24" t="s">
        <v>149</v>
      </c>
      <c r="K21" s="24">
        <v>2022</v>
      </c>
      <c r="L21" s="24">
        <v>2023</v>
      </c>
      <c r="M21" s="24" t="s">
        <v>53</v>
      </c>
      <c r="N21" s="30" t="s">
        <v>136</v>
      </c>
      <c r="O21" s="61"/>
    </row>
    <row r="22" spans="1:19" s="45" customFormat="1" ht="79.5" customHeight="1" x14ac:dyDescent="0.25">
      <c r="A22" s="81">
        <v>17</v>
      </c>
      <c r="B22" s="74" t="s">
        <v>123</v>
      </c>
      <c r="C22" s="51" t="s">
        <v>81</v>
      </c>
      <c r="D22" s="85" t="s">
        <v>79</v>
      </c>
      <c r="E22" s="74"/>
      <c r="F22" s="80">
        <v>1000000</v>
      </c>
      <c r="G22" s="80">
        <f>F22*0.15</f>
        <v>150000</v>
      </c>
      <c r="H22" s="80">
        <f>F22-G22</f>
        <v>850000</v>
      </c>
      <c r="I22" s="80">
        <v>0</v>
      </c>
      <c r="J22" s="74" t="s">
        <v>124</v>
      </c>
      <c r="K22" s="74">
        <v>2022</v>
      </c>
      <c r="L22" s="74">
        <v>2023</v>
      </c>
      <c r="M22" s="74" t="s">
        <v>44</v>
      </c>
      <c r="N22" s="84" t="s">
        <v>136</v>
      </c>
      <c r="O22" s="61"/>
    </row>
    <row r="23" spans="1:19" s="45" customFormat="1" ht="79.5" customHeight="1" x14ac:dyDescent="0.25">
      <c r="A23" s="81">
        <v>18</v>
      </c>
      <c r="B23" s="74" t="s">
        <v>202</v>
      </c>
      <c r="C23" s="51" t="s">
        <v>81</v>
      </c>
      <c r="D23" s="85" t="s">
        <v>79</v>
      </c>
      <c r="E23" s="74"/>
      <c r="F23" s="80">
        <v>120000</v>
      </c>
      <c r="G23" s="80">
        <v>0</v>
      </c>
      <c r="H23" s="80">
        <v>120000</v>
      </c>
      <c r="I23" s="80">
        <v>0</v>
      </c>
      <c r="J23" s="74" t="s">
        <v>61</v>
      </c>
      <c r="K23" s="74">
        <v>2023</v>
      </c>
      <c r="L23" s="74">
        <v>2024</v>
      </c>
      <c r="M23" s="74" t="s">
        <v>44</v>
      </c>
      <c r="N23" s="84" t="s">
        <v>136</v>
      </c>
      <c r="O23" s="61"/>
    </row>
    <row r="24" spans="1:19" ht="90" customHeight="1" x14ac:dyDescent="0.25">
      <c r="A24" s="81">
        <v>19</v>
      </c>
      <c r="B24" s="24" t="s">
        <v>21</v>
      </c>
      <c r="C24" s="51" t="s">
        <v>81</v>
      </c>
      <c r="D24" s="33" t="s">
        <v>34</v>
      </c>
      <c r="E24" s="22"/>
      <c r="F24" s="64">
        <v>15000</v>
      </c>
      <c r="G24" s="64">
        <v>15000</v>
      </c>
      <c r="H24" s="64">
        <v>0</v>
      </c>
      <c r="I24" s="64">
        <v>0</v>
      </c>
      <c r="J24" s="24" t="s">
        <v>22</v>
      </c>
      <c r="K24" s="22">
        <v>2023</v>
      </c>
      <c r="L24" s="22">
        <v>2023</v>
      </c>
      <c r="M24" s="24" t="s">
        <v>50</v>
      </c>
      <c r="N24" s="44"/>
    </row>
    <row r="25" spans="1:19" ht="146.25" customHeight="1" x14ac:dyDescent="0.25">
      <c r="A25" s="81">
        <v>20</v>
      </c>
      <c r="B25" s="24" t="s">
        <v>11</v>
      </c>
      <c r="C25" s="51" t="s">
        <v>81</v>
      </c>
      <c r="D25" s="33" t="s">
        <v>34</v>
      </c>
      <c r="E25" s="24"/>
      <c r="F25" s="64">
        <v>500000</v>
      </c>
      <c r="G25" s="64">
        <v>75000</v>
      </c>
      <c r="H25" s="64">
        <v>425000</v>
      </c>
      <c r="I25" s="64">
        <v>0</v>
      </c>
      <c r="J25" s="24" t="s">
        <v>84</v>
      </c>
      <c r="K25" s="24">
        <v>2022</v>
      </c>
      <c r="L25" s="24">
        <v>2023</v>
      </c>
      <c r="M25" s="24" t="s">
        <v>44</v>
      </c>
      <c r="N25" s="30"/>
      <c r="O25" s="101"/>
      <c r="P25" s="102"/>
      <c r="Q25" s="102"/>
      <c r="R25" s="102"/>
      <c r="S25" s="102"/>
    </row>
    <row r="26" spans="1:19" s="45" customFormat="1" ht="46.5" customHeight="1" x14ac:dyDescent="0.25">
      <c r="A26" s="81">
        <v>21</v>
      </c>
      <c r="B26" s="74" t="s">
        <v>193</v>
      </c>
      <c r="C26" s="51" t="s">
        <v>81</v>
      </c>
      <c r="D26" s="85" t="s">
        <v>34</v>
      </c>
      <c r="E26" s="74"/>
      <c r="F26" s="80">
        <v>20000</v>
      </c>
      <c r="G26" s="80">
        <v>20000</v>
      </c>
      <c r="H26" s="80">
        <v>0</v>
      </c>
      <c r="I26" s="80">
        <v>0</v>
      </c>
      <c r="J26" s="74"/>
      <c r="K26" s="74">
        <v>2022</v>
      </c>
      <c r="L26" s="74">
        <v>2023</v>
      </c>
      <c r="M26" s="74" t="s">
        <v>44</v>
      </c>
      <c r="N26" s="84"/>
      <c r="O26" s="87"/>
    </row>
    <row r="27" spans="1:19" s="45" customFormat="1" ht="70.5" customHeight="1" x14ac:dyDescent="0.25">
      <c r="A27" s="81">
        <v>22</v>
      </c>
      <c r="B27" s="24" t="s">
        <v>174</v>
      </c>
      <c r="C27" s="51" t="s">
        <v>81</v>
      </c>
      <c r="D27" s="33" t="s">
        <v>157</v>
      </c>
      <c r="E27" s="24"/>
      <c r="F27" s="64">
        <v>361741</v>
      </c>
      <c r="G27" s="64">
        <f>F27*0.15</f>
        <v>54261.15</v>
      </c>
      <c r="H27" s="64">
        <f>F27-G27</f>
        <v>307479.84999999998</v>
      </c>
      <c r="I27" s="64">
        <v>0</v>
      </c>
      <c r="J27" s="24" t="s">
        <v>175</v>
      </c>
      <c r="K27" s="24">
        <v>2021</v>
      </c>
      <c r="L27" s="24">
        <v>2023</v>
      </c>
      <c r="M27" s="24" t="s">
        <v>156</v>
      </c>
      <c r="N27" s="30" t="s">
        <v>136</v>
      </c>
      <c r="O27" s="61"/>
    </row>
    <row r="28" spans="1:19" s="45" customFormat="1" ht="82.5" customHeight="1" x14ac:dyDescent="0.25">
      <c r="A28" s="81">
        <v>23</v>
      </c>
      <c r="B28" s="24" t="s">
        <v>164</v>
      </c>
      <c r="C28" s="51" t="s">
        <v>81</v>
      </c>
      <c r="D28" s="33" t="s">
        <v>157</v>
      </c>
      <c r="E28" s="24"/>
      <c r="F28" s="64">
        <v>30000</v>
      </c>
      <c r="G28" s="64">
        <f>F28*0.2</f>
        <v>6000</v>
      </c>
      <c r="H28" s="64">
        <f>F28-G28</f>
        <v>24000</v>
      </c>
      <c r="I28" s="64">
        <v>0</v>
      </c>
      <c r="J28" s="24" t="s">
        <v>165</v>
      </c>
      <c r="K28" s="24">
        <v>2021</v>
      </c>
      <c r="L28" s="24">
        <v>2023</v>
      </c>
      <c r="M28" s="24" t="s">
        <v>156</v>
      </c>
      <c r="N28" s="30" t="s">
        <v>136</v>
      </c>
      <c r="O28" s="61"/>
    </row>
    <row r="29" spans="1:19" s="45" customFormat="1" ht="83.25" customHeight="1" x14ac:dyDescent="0.25">
      <c r="A29" s="81">
        <v>24</v>
      </c>
      <c r="B29" s="24" t="s">
        <v>183</v>
      </c>
      <c r="C29" s="51" t="s">
        <v>81</v>
      </c>
      <c r="D29" s="33" t="s">
        <v>36</v>
      </c>
      <c r="E29" s="24"/>
      <c r="F29" s="64">
        <v>8000000</v>
      </c>
      <c r="G29" s="64">
        <f>F29*0.15</f>
        <v>1200000</v>
      </c>
      <c r="H29" s="64">
        <f>F29-G29</f>
        <v>6800000</v>
      </c>
      <c r="I29" s="64">
        <v>0</v>
      </c>
      <c r="J29" s="24" t="s">
        <v>184</v>
      </c>
      <c r="K29" s="24">
        <v>2021</v>
      </c>
      <c r="L29" s="24">
        <v>2024</v>
      </c>
      <c r="M29" s="24" t="s">
        <v>44</v>
      </c>
      <c r="N29" s="30" t="s">
        <v>136</v>
      </c>
      <c r="O29" s="61"/>
    </row>
    <row r="30" spans="1:19" ht="81.95" customHeight="1" x14ac:dyDescent="0.25">
      <c r="A30" s="81">
        <v>25</v>
      </c>
      <c r="B30" s="24" t="s">
        <v>213</v>
      </c>
      <c r="C30" s="51" t="s">
        <v>81</v>
      </c>
      <c r="D30" s="33" t="s">
        <v>36</v>
      </c>
      <c r="E30" s="24"/>
      <c r="F30" s="64">
        <v>600000</v>
      </c>
      <c r="G30" s="64">
        <f>F30*0.15</f>
        <v>90000</v>
      </c>
      <c r="H30" s="64">
        <v>0</v>
      </c>
      <c r="I30" s="64">
        <f>F30-G30</f>
        <v>510000</v>
      </c>
      <c r="J30" s="24" t="s">
        <v>214</v>
      </c>
      <c r="K30" s="24">
        <v>2021</v>
      </c>
      <c r="L30" s="24">
        <v>2022</v>
      </c>
      <c r="M30" s="24" t="s">
        <v>101</v>
      </c>
      <c r="N30" s="24"/>
    </row>
    <row r="31" spans="1:19" ht="76.5" x14ac:dyDescent="0.25">
      <c r="A31" s="81">
        <v>26</v>
      </c>
      <c r="B31" s="24" t="s">
        <v>24</v>
      </c>
      <c r="C31" s="51" t="s">
        <v>81</v>
      </c>
      <c r="D31" s="33" t="s">
        <v>36</v>
      </c>
      <c r="E31" s="24"/>
      <c r="F31" s="64">
        <v>20000</v>
      </c>
      <c r="G31" s="64">
        <v>20000</v>
      </c>
      <c r="H31" s="64">
        <v>0</v>
      </c>
      <c r="I31" s="64">
        <v>0</v>
      </c>
      <c r="J31" s="24" t="s">
        <v>139</v>
      </c>
      <c r="K31" s="24">
        <v>2021</v>
      </c>
      <c r="L31" s="24">
        <v>2022</v>
      </c>
      <c r="M31" s="24" t="s">
        <v>62</v>
      </c>
      <c r="N31" s="24"/>
    </row>
    <row r="32" spans="1:19" ht="78.75" x14ac:dyDescent="0.25">
      <c r="A32" s="81">
        <v>27</v>
      </c>
      <c r="B32" s="24" t="s">
        <v>185</v>
      </c>
      <c r="C32" s="51" t="s">
        <v>81</v>
      </c>
      <c r="D32" s="33" t="s">
        <v>36</v>
      </c>
      <c r="E32" s="24"/>
      <c r="F32" s="64">
        <v>54000</v>
      </c>
      <c r="G32" s="64">
        <v>54000</v>
      </c>
      <c r="H32" s="64">
        <v>0</v>
      </c>
      <c r="I32" s="64">
        <v>0</v>
      </c>
      <c r="J32" s="24" t="s">
        <v>138</v>
      </c>
      <c r="K32" s="24">
        <v>2022</v>
      </c>
      <c r="L32" s="24">
        <v>2024</v>
      </c>
      <c r="M32" s="24" t="s">
        <v>54</v>
      </c>
      <c r="N32" s="30" t="s">
        <v>136</v>
      </c>
      <c r="O32" s="18"/>
    </row>
    <row r="33" spans="1:15" s="29" customFormat="1" ht="79.5" customHeight="1" x14ac:dyDescent="0.2">
      <c r="A33" s="81">
        <v>28</v>
      </c>
      <c r="B33" s="24" t="s">
        <v>29</v>
      </c>
      <c r="C33" s="51" t="s">
        <v>81</v>
      </c>
      <c r="D33" s="33" t="s">
        <v>36</v>
      </c>
      <c r="E33" s="24"/>
      <c r="F33" s="64">
        <v>42686</v>
      </c>
      <c r="G33" s="64">
        <v>6403</v>
      </c>
      <c r="H33" s="64">
        <v>36283</v>
      </c>
      <c r="I33" s="64">
        <v>0</v>
      </c>
      <c r="J33" s="24" t="s">
        <v>15</v>
      </c>
      <c r="K33" s="24">
        <v>2023</v>
      </c>
      <c r="L33" s="24">
        <v>2024</v>
      </c>
      <c r="M33" s="24" t="s">
        <v>47</v>
      </c>
      <c r="N33" s="30" t="s">
        <v>136</v>
      </c>
    </row>
    <row r="34" spans="1:15" s="45" customFormat="1" ht="78.75" x14ac:dyDescent="0.25">
      <c r="A34" s="81">
        <v>29</v>
      </c>
      <c r="B34" s="24" t="s">
        <v>150</v>
      </c>
      <c r="C34" s="51" t="s">
        <v>81</v>
      </c>
      <c r="D34" s="33" t="s">
        <v>36</v>
      </c>
      <c r="E34" s="24"/>
      <c r="F34" s="64">
        <v>50000</v>
      </c>
      <c r="G34" s="66">
        <v>0</v>
      </c>
      <c r="H34" s="64">
        <v>50000</v>
      </c>
      <c r="I34" s="64">
        <v>0</v>
      </c>
      <c r="J34" s="24" t="s">
        <v>66</v>
      </c>
      <c r="K34" s="24">
        <v>2022</v>
      </c>
      <c r="L34" s="24">
        <v>2024</v>
      </c>
      <c r="M34" s="24" t="s">
        <v>46</v>
      </c>
      <c r="N34" s="30" t="s">
        <v>136</v>
      </c>
      <c r="O34" s="61"/>
    </row>
    <row r="35" spans="1:15" ht="68.25" customHeight="1" x14ac:dyDescent="0.25">
      <c r="A35" s="81">
        <v>30</v>
      </c>
      <c r="B35" s="24" t="s">
        <v>152</v>
      </c>
      <c r="C35" s="51" t="s">
        <v>81</v>
      </c>
      <c r="D35" s="33" t="s">
        <v>36</v>
      </c>
      <c r="E35" s="24"/>
      <c r="F35" s="64">
        <v>45000</v>
      </c>
      <c r="G35" s="64">
        <v>20000</v>
      </c>
      <c r="H35" s="64">
        <v>25000</v>
      </c>
      <c r="I35" s="64">
        <v>0</v>
      </c>
      <c r="J35" s="24" t="s">
        <v>151</v>
      </c>
      <c r="K35" s="33">
        <v>2021</v>
      </c>
      <c r="L35" s="33">
        <v>2021</v>
      </c>
      <c r="M35" s="33" t="s">
        <v>71</v>
      </c>
      <c r="N35" s="30"/>
    </row>
    <row r="36" spans="1:15" s="29" customFormat="1" ht="79.5" customHeight="1" x14ac:dyDescent="0.2">
      <c r="A36" s="81">
        <v>31</v>
      </c>
      <c r="B36" s="24" t="s">
        <v>137</v>
      </c>
      <c r="C36" s="51" t="s">
        <v>81</v>
      </c>
      <c r="D36" s="33" t="s">
        <v>36</v>
      </c>
      <c r="E36" s="24"/>
      <c r="F36" s="64">
        <v>170000</v>
      </c>
      <c r="G36" s="64">
        <f>F36*0.15</f>
        <v>25500</v>
      </c>
      <c r="H36" s="64">
        <f>F36-G36</f>
        <v>144500</v>
      </c>
      <c r="I36" s="64">
        <v>0</v>
      </c>
      <c r="J36" s="24" t="s">
        <v>14</v>
      </c>
      <c r="K36" s="24">
        <v>2022</v>
      </c>
      <c r="L36" s="24">
        <v>2023</v>
      </c>
      <c r="M36" s="24" t="s">
        <v>48</v>
      </c>
      <c r="N36" s="30" t="s">
        <v>136</v>
      </c>
    </row>
    <row r="37" spans="1:15" s="50" customFormat="1" ht="79.5" customHeight="1" x14ac:dyDescent="0.2">
      <c r="A37" s="81">
        <v>32</v>
      </c>
      <c r="B37" s="24" t="s">
        <v>166</v>
      </c>
      <c r="C37" s="51" t="s">
        <v>81</v>
      </c>
      <c r="D37" s="33" t="s">
        <v>36</v>
      </c>
      <c r="E37" s="24"/>
      <c r="F37" s="64">
        <v>500000</v>
      </c>
      <c r="G37" s="64">
        <f>F37*0.15</f>
        <v>75000</v>
      </c>
      <c r="H37" s="64">
        <f>F37-G37</f>
        <v>425000</v>
      </c>
      <c r="I37" s="64">
        <v>0</v>
      </c>
      <c r="J37" s="24" t="s">
        <v>167</v>
      </c>
      <c r="K37" s="24">
        <v>2021</v>
      </c>
      <c r="L37" s="24">
        <v>2023</v>
      </c>
      <c r="M37" s="24" t="s">
        <v>101</v>
      </c>
      <c r="N37" s="30" t="s">
        <v>136</v>
      </c>
    </row>
    <row r="38" spans="1:15" ht="51" x14ac:dyDescent="0.25">
      <c r="A38" s="81">
        <v>33</v>
      </c>
      <c r="B38" s="33" t="s">
        <v>87</v>
      </c>
      <c r="C38" s="51" t="s">
        <v>81</v>
      </c>
      <c r="D38" s="33" t="s">
        <v>36</v>
      </c>
      <c r="E38" s="33"/>
      <c r="F38" s="67">
        <v>10000</v>
      </c>
      <c r="G38" s="67">
        <v>10000</v>
      </c>
      <c r="H38" s="67">
        <v>0</v>
      </c>
      <c r="I38" s="66">
        <v>0</v>
      </c>
      <c r="J38" s="33" t="s">
        <v>88</v>
      </c>
      <c r="K38" s="33">
        <v>2021</v>
      </c>
      <c r="L38" s="33">
        <v>2022</v>
      </c>
      <c r="M38" s="33" t="s">
        <v>89</v>
      </c>
      <c r="N38" s="35"/>
      <c r="O38" s="34"/>
    </row>
    <row r="39" spans="1:15" s="45" customFormat="1" ht="51" x14ac:dyDescent="0.25">
      <c r="A39" s="81">
        <v>34</v>
      </c>
      <c r="B39" s="33" t="s">
        <v>161</v>
      </c>
      <c r="C39" s="51" t="s">
        <v>81</v>
      </c>
      <c r="D39" s="33" t="s">
        <v>36</v>
      </c>
      <c r="E39" s="33"/>
      <c r="F39" s="67">
        <v>7260</v>
      </c>
      <c r="G39" s="67">
        <v>7260</v>
      </c>
      <c r="H39" s="67">
        <v>0</v>
      </c>
      <c r="I39" s="66">
        <v>0</v>
      </c>
      <c r="J39" s="33" t="s">
        <v>162</v>
      </c>
      <c r="K39" s="33">
        <v>2021</v>
      </c>
      <c r="L39" s="33">
        <v>2022</v>
      </c>
      <c r="M39" s="33" t="s">
        <v>163</v>
      </c>
      <c r="N39" s="35"/>
    </row>
    <row r="40" spans="1:15" s="45" customFormat="1" ht="38.25" x14ac:dyDescent="0.25">
      <c r="A40" s="81">
        <v>35</v>
      </c>
      <c r="B40" s="33" t="s">
        <v>153</v>
      </c>
      <c r="C40" s="51" t="s">
        <v>81</v>
      </c>
      <c r="D40" s="33" t="s">
        <v>36</v>
      </c>
      <c r="E40" s="33"/>
      <c r="F40" s="67">
        <v>12000</v>
      </c>
      <c r="G40" s="67">
        <v>12000</v>
      </c>
      <c r="H40" s="67">
        <v>0</v>
      </c>
      <c r="I40" s="66">
        <v>0</v>
      </c>
      <c r="J40" s="33" t="s">
        <v>154</v>
      </c>
      <c r="K40" s="33">
        <v>2021</v>
      </c>
      <c r="L40" s="33">
        <v>2022</v>
      </c>
      <c r="M40" s="33" t="s">
        <v>155</v>
      </c>
      <c r="N40" s="35"/>
    </row>
    <row r="41" spans="1:15" ht="63.75" x14ac:dyDescent="0.25">
      <c r="A41" s="81">
        <v>36</v>
      </c>
      <c r="B41" s="24" t="s">
        <v>135</v>
      </c>
      <c r="C41" s="51" t="s">
        <v>81</v>
      </c>
      <c r="D41" s="33" t="s">
        <v>33</v>
      </c>
      <c r="E41" s="24"/>
      <c r="F41" s="65">
        <v>5000000</v>
      </c>
      <c r="G41" s="65">
        <f>F41*0.5</f>
        <v>2500000</v>
      </c>
      <c r="H41" s="64">
        <f>F41-G41</f>
        <v>2500000</v>
      </c>
      <c r="I41" s="64">
        <v>0</v>
      </c>
      <c r="J41" s="24" t="s">
        <v>59</v>
      </c>
      <c r="K41" s="22">
        <v>2021</v>
      </c>
      <c r="L41" s="24">
        <v>2023</v>
      </c>
      <c r="M41" s="24" t="s">
        <v>60</v>
      </c>
      <c r="N41" s="30"/>
      <c r="O41" s="17"/>
    </row>
    <row r="42" spans="1:15" s="45" customFormat="1" ht="57" customHeight="1" x14ac:dyDescent="0.25">
      <c r="A42" s="81">
        <v>37</v>
      </c>
      <c r="B42" s="24" t="s">
        <v>160</v>
      </c>
      <c r="C42" s="51" t="s">
        <v>81</v>
      </c>
      <c r="D42" s="33" t="s">
        <v>159</v>
      </c>
      <c r="E42" s="24"/>
      <c r="F42" s="65">
        <v>40000</v>
      </c>
      <c r="G42" s="65">
        <v>40000</v>
      </c>
      <c r="H42" s="64">
        <v>0</v>
      </c>
      <c r="I42" s="64">
        <v>0</v>
      </c>
      <c r="J42" s="24" t="s">
        <v>176</v>
      </c>
      <c r="K42" s="22">
        <v>2021</v>
      </c>
      <c r="L42" s="24">
        <v>2023</v>
      </c>
      <c r="M42" s="24" t="s">
        <v>158</v>
      </c>
      <c r="N42" s="30"/>
      <c r="O42" s="71"/>
    </row>
    <row r="43" spans="1:15" ht="96" customHeight="1" x14ac:dyDescent="0.25">
      <c r="A43" s="81">
        <v>38</v>
      </c>
      <c r="B43" s="24" t="s">
        <v>196</v>
      </c>
      <c r="C43" s="51" t="s">
        <v>81</v>
      </c>
      <c r="D43" s="33" t="s">
        <v>37</v>
      </c>
      <c r="E43" s="24"/>
      <c r="F43" s="64">
        <v>80000</v>
      </c>
      <c r="G43" s="64">
        <v>15000</v>
      </c>
      <c r="H43" s="64">
        <v>65000</v>
      </c>
      <c r="I43" s="64">
        <v>0</v>
      </c>
      <c r="J43" s="24" t="s">
        <v>197</v>
      </c>
      <c r="K43" s="24">
        <v>2021</v>
      </c>
      <c r="L43" s="24">
        <v>2022</v>
      </c>
      <c r="M43" s="24"/>
      <c r="N43" s="30" t="s">
        <v>136</v>
      </c>
    </row>
    <row r="44" spans="1:15" s="45" customFormat="1" ht="90" customHeight="1" x14ac:dyDescent="0.25">
      <c r="A44" s="81">
        <v>39</v>
      </c>
      <c r="B44" s="74" t="s">
        <v>194</v>
      </c>
      <c r="C44" s="51" t="s">
        <v>81</v>
      </c>
      <c r="D44" s="85" t="s">
        <v>37</v>
      </c>
      <c r="E44" s="74"/>
      <c r="F44" s="80">
        <v>80000</v>
      </c>
      <c r="G44" s="80">
        <v>16099</v>
      </c>
      <c r="H44" s="80">
        <v>0</v>
      </c>
      <c r="I44" s="80">
        <v>63901</v>
      </c>
      <c r="J44" s="74"/>
      <c r="K44" s="74">
        <v>2021</v>
      </c>
      <c r="L44" s="74">
        <v>2021</v>
      </c>
      <c r="M44" s="74" t="s">
        <v>44</v>
      </c>
      <c r="N44" s="84" t="s">
        <v>136</v>
      </c>
      <c r="O44" s="87"/>
    </row>
    <row r="45" spans="1:15" s="45" customFormat="1" ht="129" customHeight="1" x14ac:dyDescent="0.25">
      <c r="A45" s="81">
        <v>40</v>
      </c>
      <c r="B45" s="74" t="s">
        <v>198</v>
      </c>
      <c r="C45" s="51" t="s">
        <v>81</v>
      </c>
      <c r="D45" s="77" t="s">
        <v>37</v>
      </c>
      <c r="E45" s="74"/>
      <c r="F45" s="80">
        <v>191000</v>
      </c>
      <c r="G45" s="80">
        <v>19100</v>
      </c>
      <c r="H45" s="80">
        <v>171900</v>
      </c>
      <c r="I45" s="80">
        <v>0</v>
      </c>
      <c r="J45" s="82" t="s">
        <v>200</v>
      </c>
      <c r="K45" s="74">
        <v>2019</v>
      </c>
      <c r="L45" s="74">
        <v>2021</v>
      </c>
      <c r="M45" s="74" t="s">
        <v>44</v>
      </c>
      <c r="N45" s="84" t="s">
        <v>199</v>
      </c>
      <c r="O45" s="83"/>
    </row>
    <row r="46" spans="1:15" ht="15.75" x14ac:dyDescent="0.25">
      <c r="A46" s="23"/>
      <c r="B46" s="10"/>
      <c r="C46" s="10"/>
      <c r="D46" s="46"/>
      <c r="E46" s="10"/>
      <c r="F46" s="88">
        <f>SUM(F6:F45)</f>
        <v>18340193</v>
      </c>
      <c r="G46" s="88">
        <f>SUM(G6:G45)</f>
        <v>4949942.1500000004</v>
      </c>
      <c r="H46" s="88">
        <f>SUM(H6:H45)</f>
        <v>12816349.85</v>
      </c>
      <c r="I46" s="88">
        <f>SUM(I6:I45)</f>
        <v>573901</v>
      </c>
      <c r="J46" s="10"/>
      <c r="K46" s="47"/>
      <c r="L46" s="10"/>
      <c r="M46" s="10"/>
      <c r="N46" s="10"/>
    </row>
    <row r="47" spans="1:15" ht="15.75" x14ac:dyDescent="0.25">
      <c r="D47" s="12"/>
      <c r="F47" s="15"/>
      <c r="G47" s="16"/>
      <c r="H47" s="16"/>
      <c r="I47" s="16"/>
    </row>
    <row r="49" spans="2:3" x14ac:dyDescent="0.2">
      <c r="B49" s="19"/>
      <c r="C49" s="20"/>
    </row>
    <row r="50" spans="2:3" x14ac:dyDescent="0.2">
      <c r="B50" s="19"/>
    </row>
  </sheetData>
  <autoFilter ref="A3:N46" xr:uid="{00000000-0009-0000-0000-000004000000}">
    <filterColumn colId="6" showButton="0"/>
    <filterColumn colId="7" showButton="0"/>
    <filterColumn colId="10" showButton="0"/>
  </autoFilter>
  <mergeCells count="14">
    <mergeCell ref="A1:N1"/>
    <mergeCell ref="O25:S25"/>
    <mergeCell ref="F3:F5"/>
    <mergeCell ref="D3:D5"/>
    <mergeCell ref="A2:N2"/>
    <mergeCell ref="G3:I4"/>
    <mergeCell ref="J3:J5"/>
    <mergeCell ref="K3:L4"/>
    <mergeCell ref="N3:N5"/>
    <mergeCell ref="M3:M5"/>
    <mergeCell ref="A3:A5"/>
    <mergeCell ref="B3:B5"/>
    <mergeCell ref="C3:C5"/>
    <mergeCell ref="E3:E5"/>
  </mergeCells>
  <pageMargins left="0.78740157480314965" right="0.39370078740157483" top="0.59055118110236227" bottom="0.59055118110236227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IP1Cilvēkresursi</vt:lpstr>
      <vt:lpstr>IP3Kulturvide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Vita Baškere</cp:lastModifiedBy>
  <cp:lastPrinted>2021-05-31T11:26:05Z</cp:lastPrinted>
  <dcterms:created xsi:type="dcterms:W3CDTF">2016-01-12T13:42:29Z</dcterms:created>
  <dcterms:modified xsi:type="dcterms:W3CDTF">2021-06-04T05:21:33Z</dcterms:modified>
</cp:coreProperties>
</file>