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taB\Desktop\"/>
    </mc:Choice>
  </mc:AlternateContent>
  <xr:revisionPtr revIDLastSave="0" documentId="8_{11C95B84-2D0A-43A2-9E8F-8ADB925B38B8}" xr6:coauthVersionLast="47" xr6:coauthVersionMax="47" xr10:uidLastSave="{00000000-0000-0000-0000-000000000000}"/>
  <bookViews>
    <workbookView xWindow="-120" yWindow="-120" windowWidth="29040" windowHeight="15840" tabRatio="740" xr2:uid="{00000000-000D-0000-FFFF-FFFF00000000}"/>
  </bookViews>
  <sheets>
    <sheet name="IP3Kulturvide" sheetId="29" r:id="rId1"/>
  </sheets>
  <definedNames>
    <definedName name="_xlnm._FilterDatabase" localSheetId="0" hidden="1">IP3Kulturvide!$A$3:$N$46</definedName>
  </definedNames>
  <calcPr calcId="191029"/>
</workbook>
</file>

<file path=xl/calcChain.xml><?xml version="1.0" encoding="utf-8"?>
<calcChain xmlns="http://schemas.openxmlformats.org/spreadsheetml/2006/main">
  <c r="F46" i="29" l="1"/>
  <c r="I30" i="29"/>
  <c r="I46" i="29" s="1"/>
  <c r="G37" i="29" l="1"/>
  <c r="H37" i="29" s="1"/>
  <c r="G29" i="29" l="1"/>
  <c r="H29" i="29" s="1"/>
  <c r="G27" i="29" l="1"/>
  <c r="H27" i="29" s="1"/>
  <c r="G28" i="29" l="1"/>
  <c r="H28" i="29" s="1"/>
  <c r="G6" i="29" l="1"/>
  <c r="G17" i="29"/>
  <c r="H17" i="29" s="1"/>
  <c r="G22" i="29"/>
  <c r="H22" i="29" s="1"/>
  <c r="G36" i="29"/>
  <c r="H36" i="29" s="1"/>
  <c r="G41" i="29"/>
  <c r="H41" i="29" s="1"/>
  <c r="H6" i="29" l="1"/>
  <c r="H46" i="29" s="1"/>
  <c r="G46" i="29"/>
</calcChain>
</file>

<file path=xl/sharedStrings.xml><?xml version="1.0" encoding="utf-8"?>
<sst xmlns="http://schemas.openxmlformats.org/spreadsheetml/2006/main" count="240" uniqueCount="136">
  <si>
    <t>Projekta nosaukums</t>
  </si>
  <si>
    <t>N.p.k.</t>
  </si>
  <si>
    <t>Atbilstība vidēja termiņa prioritātēm</t>
  </si>
  <si>
    <t>Papildinātība ar cietiem projektiem (norādīt projekta N.p.k.)</t>
  </si>
  <si>
    <t>Finanšu instruments (EUR)</t>
  </si>
  <si>
    <t>Pašvaldības budžets</t>
  </si>
  <si>
    <t>ES fondu finansējums</t>
  </si>
  <si>
    <t>Citi finansējuma avoti</t>
  </si>
  <si>
    <t>Plānotais laika posms</t>
  </si>
  <si>
    <t>Projekta realizācijas ilgums</t>
  </si>
  <si>
    <t>Piezīmes</t>
  </si>
  <si>
    <t> Muižu vēsturisko parku un dīķu atjaunošana teritoriju ilgtspējīgas attīstības un sabiedrības pieejamības nodrošināšanai</t>
  </si>
  <si>
    <t>Līgo kultūras nama siltināšana</t>
  </si>
  <si>
    <t>Jumta seguma nomaiņa, jumta konstrukciju remonts, logu un durvju nomaiņa, telpu remonts</t>
  </si>
  <si>
    <t>Sporta laukuma pārbūve</t>
  </si>
  <si>
    <t>Bēniņu siltināšana, jumta atjaunošana</t>
  </si>
  <si>
    <t>Stāmerienas tautas nama palīgtelpu būvniecība un siltināšana</t>
  </si>
  <si>
    <t>Komunikāciju sakārtošana, jumta nomaiņa</t>
  </si>
  <si>
    <t>Gulbenes novada vēstures un mākslas muzeja energoefektivitātes paaugstināšana</t>
  </si>
  <si>
    <t>Projekta uzsākšanas datums</t>
  </si>
  <si>
    <t xml:space="preserve">Lejasciema kultūrvēsturiskā mantojuma centra rekonstrukcija un energoefektivitātes paaugstināšana </t>
  </si>
  <si>
    <t>Jumta seguma nomaiņa, siltināšana, pieslēguma izveidošana centrālajam ūdens un kanalizācijas tīklam, II stāva izbūve</t>
  </si>
  <si>
    <t>Sporta skolas infrastruktūras atjaunošana</t>
  </si>
  <si>
    <t>Litenes muižas pārveide pagasta un uzņēmējdarbības vajadzībām</t>
  </si>
  <si>
    <t xml:space="preserve">Lizuma vidusskolas sporta zāles energoefektivitātes paaugstināšana  </t>
  </si>
  <si>
    <t>UK4.1.2.</t>
  </si>
  <si>
    <t>UK1.2.1.</t>
  </si>
  <si>
    <t>UK1.1.2.</t>
  </si>
  <si>
    <t>UK3.1.1.</t>
  </si>
  <si>
    <t>UK4.3.1.</t>
  </si>
  <si>
    <t>Uzdevumi Nr.</t>
  </si>
  <si>
    <t>Attīstības un projektu nodaļa</t>
  </si>
  <si>
    <t>Litenes pagasta pārvalde</t>
  </si>
  <si>
    <t>Rankas pagasta pārvalde</t>
  </si>
  <si>
    <t>Lizuma vidusskola</t>
  </si>
  <si>
    <t>Lejasciema vidusskola</t>
  </si>
  <si>
    <t>Lejasciema pagasta pārvalde</t>
  </si>
  <si>
    <t>Druvienas pagasta pārvalde</t>
  </si>
  <si>
    <t>Gulbenes pilsētas pārvalde</t>
  </si>
  <si>
    <t>Daukstu pagasta pārvalde</t>
  </si>
  <si>
    <t>Tirzas pagasta pārvalde</t>
  </si>
  <si>
    <t>Līgo pagasta pārvalde</t>
  </si>
  <si>
    <t>Stāmerienas pagasta pārvalde</t>
  </si>
  <si>
    <t>Atbildīgie par projektu īstenošanu</t>
  </si>
  <si>
    <t>Atjaunoti - izremontēti dzīvokļi</t>
  </si>
  <si>
    <t>Īpašumu un pārraudzības nodaļa</t>
  </si>
  <si>
    <t>Izbūvēti pils vārti</t>
  </si>
  <si>
    <t>Gulbenes novada Bērnu un jaunatnes sporta skola</t>
  </si>
  <si>
    <t>Gulbenes novada vēstures un mākslas muzejs</t>
  </si>
  <si>
    <t>Rijas kalnā estrādes būvniecība Jaungulbenes pagastā</t>
  </si>
  <si>
    <t>Jaungulbenes pagasta parvalde</t>
  </si>
  <si>
    <t>Ierīkoti āra trenažieri</t>
  </si>
  <si>
    <t>PSRS perioda vēstures liecību krātuves „Dispečeri” ēkas atjaunošana Tirzas pagastā</t>
  </si>
  <si>
    <t>Lizuma pagasta pārvalde</t>
  </si>
  <si>
    <t>Nosiltināta ēka</t>
  </si>
  <si>
    <t>Izbūvēta palīgtelpa un nosiltināta ēka</t>
  </si>
  <si>
    <t>Stradu pagasta pārvalde</t>
  </si>
  <si>
    <t>Litenes Tautas nama 2.stāva remonts un logu nomaiņa</t>
  </si>
  <si>
    <t>Telpu atjaunošana, priekštelpas atjaunošana, logu nomaiņa, lielajā zālē</t>
  </si>
  <si>
    <t>Projekta plānotie darbības rezultāti un rezultatīvie rādītāji</t>
  </si>
  <si>
    <t>UK1.1.3.</t>
  </si>
  <si>
    <t>RVK</t>
  </si>
  <si>
    <t xml:space="preserve">Estrādes grīdas un soliņu atjaunošana </t>
  </si>
  <si>
    <t> Veikta parku atjaunošana, attīrīti dīķi, veikti stādījumi, uzlabots parku vizuālais tēls. Popularizēts veselīgs dzīvesveids un brīvā laika pavadīšanas iespējas brīvā dabā.   Izveidotas atpūtas zonas parku teritorijās</t>
  </si>
  <si>
    <t>Sanitāro  mezglu izveide. Kara muzeja filiāles ekspozīcijas izvietošana, skolas ēkā</t>
  </si>
  <si>
    <t xml:space="preserve">Litenes sporta zāles sanitāro telpu remonts </t>
  </si>
  <si>
    <t>Veikts dušas telpu un sanmezgla remonts Litenes sporta zālē</t>
  </si>
  <si>
    <t>Gulbenes novada sporta pārvalde</t>
  </si>
  <si>
    <t>Tirzas brīvdabas estrādes atjaunošana</t>
  </si>
  <si>
    <t>Sporta pārvalde</t>
  </si>
  <si>
    <t xml:space="preserve"> IP3.Kultūras telpas attīstība un dzīves vides kvalitāte  (RVK)</t>
  </si>
  <si>
    <t>Sarkanās pils pārbūve</t>
  </si>
  <si>
    <t>Pārbūvēta Sarkanā pils</t>
  </si>
  <si>
    <t>Gulbenes novada vidusskola</t>
  </si>
  <si>
    <t xml:space="preserve">Pašvaldības dzīvojamā fonda atjaunošana un izveidošana novada teritorijā                                                     </t>
  </si>
  <si>
    <t>*Projekts īstenojams tikai ar ES vai citu ārēju finanšu atbalstu</t>
  </si>
  <si>
    <t>Lejasciema vidusskolas stadiona pārbūve</t>
  </si>
  <si>
    <t> Telpu siltināšana, energoefektivitātes paaugstināšana</t>
  </si>
  <si>
    <t xml:space="preserve"> Sanmezglu izbūve, kāpņu izbūve uz 2.stāvu.</t>
  </si>
  <si>
    <t>Nosiltināta ēkas fasāde</t>
  </si>
  <si>
    <t>Kalnienas kultūras nama fasādes atjaunošana un siltināšana</t>
  </si>
  <si>
    <t>Dabas koncertzāles izbūve Lizuma ciemā</t>
  </si>
  <si>
    <t>Apkures atjaunošana, mikroklimata kontroles sistēmas izveide, fasādes remonts, palīgēkas pielāgošana ekspozīcijas izvietošanai</t>
  </si>
  <si>
    <t>Druvienas vecās skolas – muzeja ēku atjaunošana</t>
  </si>
  <si>
    <t>Rankas kultūras nama atjaunošana, teritorijas labiekārtošana</t>
  </si>
  <si>
    <t>Komunikāciju atjaunošana, jumta seguma nomaiņa, fasādes atjaunošana, pamatu siltināšana, ventilācijas sistēmas izbūve, ieklāts bruģis</t>
  </si>
  <si>
    <t>Uzbūvēta dabas koncertzāle</t>
  </si>
  <si>
    <t xml:space="preserve">Rūdolfa parka sakārtošana, gājēju tilta izbūve </t>
  </si>
  <si>
    <t>Labiekārtots parks, izstrādāts tehniskais projekts</t>
  </si>
  <si>
    <t>Āra trenažieru ierīkošana novada teritorijā</t>
  </si>
  <si>
    <t>Jaungulbenes āra baseina atjaunošana</t>
  </si>
  <si>
    <t>Atjaunots āra baseins</t>
  </si>
  <si>
    <t>Jaungulbenes pagasta pārvalde</t>
  </si>
  <si>
    <t>Gulbenes novada bibliotēka</t>
  </si>
  <si>
    <t>UK2.1.1.</t>
  </si>
  <si>
    <t>Gulbenes novada pašvaldības policija</t>
  </si>
  <si>
    <t>UK4.2.1.</t>
  </si>
  <si>
    <t>Kārtības un drošības nodrošināšana novada teritorijā</t>
  </si>
  <si>
    <t>BJSS kāpņu nomaiņa</t>
  </si>
  <si>
    <t>Nomainītas divas BJSS kāpnes uz otro stāvu</t>
  </si>
  <si>
    <t>Bērnu un jaunatnes sporta skola</t>
  </si>
  <si>
    <t>Attālinātas, bezkontakta grāmatu izsniegšanas nodrošināšana novada teritorijā</t>
  </si>
  <si>
    <t>Iegādāti un uzstādīti grāmatu pakomāti bezkontakta grāmatu izniegšanas nodrošināšanai</t>
  </si>
  <si>
    <t>Sporta laukumu pārbūve, atjaunošana novada teritorijā</t>
  </si>
  <si>
    <t>Sporta laukumu pārbūve, atjaunošana</t>
  </si>
  <si>
    <t>Pieejamības nodrošināšana kultūras iestādēs</t>
  </si>
  <si>
    <t>Kultūras pārvalde</t>
  </si>
  <si>
    <t>Telpu pārbūve, atjaunošana novada kultūras namos, Lizuma kultūras nama tualešu pārbūve</t>
  </si>
  <si>
    <t>Mājas bibliotēkas izveide</t>
  </si>
  <si>
    <t xml:space="preserve">Labiekārtota Kultūras centra un bibliotēkas apkārtne, pabeigta Goda bibliotēkas izveide </t>
  </si>
  <si>
    <t>Iegādātas un uzstādītas video novērošanas kameras</t>
  </si>
  <si>
    <t>Mobilā apgaismošanas iekārtu  komplekta iegāde</t>
  </si>
  <si>
    <t>Iegādāts mobilais apgaismojuma iekārtu komplekts pasākumu gaismošanai</t>
  </si>
  <si>
    <t>Tērpu kultūras kopšana Dziesmu un deju svētku tradīcijas turpināšanai</t>
  </si>
  <si>
    <t xml:space="preserve">Papildināts amatiermākslas kolektīvu un izglītības iestāžu tērpu krājums </t>
  </si>
  <si>
    <t>Izglītības pārvalde</t>
  </si>
  <si>
    <t>Gulbenes stadiona pārbūve - daudzfunkcionālas vieglatlētikas manēžas izbūve</t>
  </si>
  <si>
    <t>Uzbūvēta IAAF tehniskajām prasībām atbilstoša daudzfunkcionāla vieglatlētikas manēža</t>
  </si>
  <si>
    <t>Staru sporta zāles siltināšana un telpu atjaunošana, energoefektivitātespaaugstināšana Daukstu pagastā</t>
  </si>
  <si>
    <t>Emzes parka dīķa tīrīšana</t>
  </si>
  <si>
    <t>Emzes parka biotopu kopšana</t>
  </si>
  <si>
    <t>Gulbenes novada pašvaldības parku atjaunošana (tai skaitā tūrisma infrastruktūras uzlabošana Emzes parkā)</t>
  </si>
  <si>
    <t>Atjaunoti celiņi, ierīkoti soliņi un atkritumu tvertnes, ierīkoti apstādījumi, izvietoti informācijas stendi, norādes.</t>
  </si>
  <si>
    <t>"Parki bez robežām"</t>
  </si>
  <si>
    <t>*Latvijas - Krievijas pārrobežu sadarbības projekts
*Summas norādītas par visu projekta ieviešanas periodu</t>
  </si>
  <si>
    <t>Spārītes parka atjaunošana, ilgtspējīgas dabas resursu izmantošanas un  parku apsaimniekošanas jomas stiprināšana (semināri, "zaļās klases", pieredzes apmaiņas, informatīvs materiāls par parkiem, festivāli u.c.)</t>
  </si>
  <si>
    <t>Energoefektivitātes uzlabošana, veicot jumta pārseguma siltināšanu, logu un durvju nomaiņu, apkures sistēmas pārbūvi, ventilācijas sistēmas izbūvi un pagrabstāva grīdas siltināšanu, elektrība</t>
  </si>
  <si>
    <t>Sarkanās pils Gulbenē lielo vārtu izbūve</t>
  </si>
  <si>
    <t>Indikatīvā summa (EUR)</t>
  </si>
  <si>
    <t>Sporta laukuma gumijotā srejceliņa, futbola laukuma, volejbola laukuma un vieglatlētikas sektoru atjaunošana</t>
  </si>
  <si>
    <t>Sporta ielas pārbūve Stāķi, Stradu pagastā</t>
  </si>
  <si>
    <t>Ielas un stāvlaukuma pārbūve</t>
  </si>
  <si>
    <t>Stadiona pārbūve Skolas ielā 12a</t>
  </si>
  <si>
    <t>Pielikums 26.08.2021. Gulbenes novada domes sēdes lēmumam Nr. GND/2021/968</t>
  </si>
  <si>
    <t>Gulbenes novada domes priekšsēdētājs</t>
  </si>
  <si>
    <t>A.Caunītis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</si>
</sst>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2"/>
      <color rgb="FF7030A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9"/>
      <color rgb="FF333333"/>
      <name val="Courier New"/>
      <family val="3"/>
    </font>
    <font>
      <b/>
      <sz val="11"/>
      <color rgb="FF7030A0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5" fillId="0" borderId="0" xfId="1" applyFont="1" applyAlignment="1">
      <alignment vertical="top" wrapText="1"/>
    </xf>
    <xf numFmtId="164" fontId="5" fillId="0" borderId="0" xfId="1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5" fillId="0" borderId="0" xfId="0" applyFont="1"/>
    <xf numFmtId="0" fontId="8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/>
    <xf numFmtId="0" fontId="14" fillId="2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left" vertical="top"/>
    </xf>
    <xf numFmtId="164" fontId="1" fillId="2" borderId="1" xfId="1" applyFont="1" applyFill="1" applyBorder="1" applyAlignment="1">
      <alignment horizontal="left" vertical="top" wrapText="1"/>
    </xf>
    <xf numFmtId="164" fontId="5" fillId="2" borderId="1" xfId="1" applyFont="1" applyFill="1" applyBorder="1" applyAlignment="1">
      <alignment horizontal="left" vertical="top" wrapText="1"/>
    </xf>
    <xf numFmtId="164" fontId="5" fillId="2" borderId="1" xfId="1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horizontal="left" vertical="top"/>
    </xf>
    <xf numFmtId="0" fontId="1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1" fillId="2" borderId="1" xfId="1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vertical="center" wrapText="1"/>
    </xf>
    <xf numFmtId="164" fontId="5" fillId="2" borderId="1" xfId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top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2">
    <cellStyle name="Komats" xfId="1" builtinId="3"/>
    <cellStyle name="Komats 2" xfId="2" xr:uid="{00000000-0005-0000-0000-000001000000}"/>
    <cellStyle name="Komats 2 2" xfId="5" xr:uid="{00000000-0005-0000-0000-000002000000}"/>
    <cellStyle name="Komats 2 2 2" xfId="14" xr:uid="{00000000-0005-0000-0000-000003000000}"/>
    <cellStyle name="Komats 2 2 3" xfId="20" xr:uid="{00000000-0005-0000-0000-000004000000}"/>
    <cellStyle name="Komats 2 3" xfId="8" xr:uid="{00000000-0005-0000-0000-000005000000}"/>
    <cellStyle name="Komats 2 4" xfId="11" xr:uid="{00000000-0005-0000-0000-000006000000}"/>
    <cellStyle name="Komats 2 5" xfId="17" xr:uid="{00000000-0005-0000-0000-000007000000}"/>
    <cellStyle name="Komats 3" xfId="3" xr:uid="{00000000-0005-0000-0000-000008000000}"/>
    <cellStyle name="Komats 3 2" xfId="6" xr:uid="{00000000-0005-0000-0000-000009000000}"/>
    <cellStyle name="Komats 3 2 2" xfId="15" xr:uid="{00000000-0005-0000-0000-00000A000000}"/>
    <cellStyle name="Komats 3 2 3" xfId="21" xr:uid="{00000000-0005-0000-0000-00000B000000}"/>
    <cellStyle name="Komats 3 3" xfId="9" xr:uid="{00000000-0005-0000-0000-00000C000000}"/>
    <cellStyle name="Komats 3 4" xfId="12" xr:uid="{00000000-0005-0000-0000-00000D000000}"/>
    <cellStyle name="Komats 3 5" xfId="18" xr:uid="{00000000-0005-0000-0000-00000E000000}"/>
    <cellStyle name="Komats 4" xfId="4" xr:uid="{00000000-0005-0000-0000-00000F000000}"/>
    <cellStyle name="Komats 4 2" xfId="13" xr:uid="{00000000-0005-0000-0000-000010000000}"/>
    <cellStyle name="Komats 4 3" xfId="19" xr:uid="{00000000-0005-0000-0000-000011000000}"/>
    <cellStyle name="Komats 5" xfId="7" xr:uid="{00000000-0005-0000-0000-000012000000}"/>
    <cellStyle name="Komats 6" xfId="10" xr:uid="{00000000-0005-0000-0000-000013000000}"/>
    <cellStyle name="Komats 7" xfId="16" xr:uid="{00000000-0005-0000-0000-000014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0CFF7-6993-4029-A852-BAF2533743C4}">
  <dimension ref="A1:S50"/>
  <sheetViews>
    <sheetView tabSelected="1" topLeftCell="A40" zoomScaleNormal="100" zoomScaleSheetLayoutView="82" workbookViewId="0">
      <selection activeCell="K48" sqref="K48:M48"/>
    </sheetView>
  </sheetViews>
  <sheetFormatPr defaultColWidth="9.140625" defaultRowHeight="12.75" x14ac:dyDescent="0.25"/>
  <cols>
    <col min="1" max="1" width="3.5703125" style="17" customWidth="1"/>
    <col min="2" max="2" width="15.85546875" style="1" customWidth="1"/>
    <col min="3" max="3" width="8.140625" style="1" customWidth="1"/>
    <col min="4" max="4" width="10" style="1" customWidth="1"/>
    <col min="5" max="5" width="9.42578125" style="1" customWidth="1"/>
    <col min="6" max="6" width="14.85546875" style="17" customWidth="1"/>
    <col min="7" max="8" width="15" style="1" customWidth="1"/>
    <col min="9" max="9" width="12.42578125" style="1" customWidth="1"/>
    <col min="10" max="10" width="18.28515625" style="1" customWidth="1"/>
    <col min="11" max="11" width="9.7109375" style="2" customWidth="1"/>
    <col min="12" max="13" width="9.85546875" style="1" customWidth="1"/>
    <col min="14" max="14" width="8.5703125" style="1" customWidth="1"/>
    <col min="15" max="15" width="15.7109375" style="1" customWidth="1"/>
    <col min="16" max="16384" width="9.140625" style="17"/>
  </cols>
  <sheetData>
    <row r="1" spans="1:15" s="35" customFormat="1" ht="15" x14ac:dyDescent="0.25">
      <c r="A1" s="48" t="s">
        <v>133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36"/>
    </row>
    <row r="2" spans="1:15" ht="19.5" customHeight="1" x14ac:dyDescent="0.25">
      <c r="A2" s="52" t="s">
        <v>70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</row>
    <row r="3" spans="1:15" ht="12.75" customHeight="1" x14ac:dyDescent="0.25">
      <c r="A3" s="55" t="s">
        <v>1</v>
      </c>
      <c r="B3" s="56" t="s">
        <v>0</v>
      </c>
      <c r="C3" s="51" t="s">
        <v>2</v>
      </c>
      <c r="D3" s="51" t="s">
        <v>30</v>
      </c>
      <c r="E3" s="51" t="s">
        <v>3</v>
      </c>
      <c r="F3" s="51" t="s">
        <v>128</v>
      </c>
      <c r="G3" s="51" t="s">
        <v>4</v>
      </c>
      <c r="H3" s="51"/>
      <c r="I3" s="51"/>
      <c r="J3" s="51" t="s">
        <v>59</v>
      </c>
      <c r="K3" s="51" t="s">
        <v>8</v>
      </c>
      <c r="L3" s="51"/>
      <c r="M3" s="51" t="s">
        <v>43</v>
      </c>
      <c r="N3" s="51" t="s">
        <v>10</v>
      </c>
    </row>
    <row r="4" spans="1:15" ht="12.75" customHeight="1" x14ac:dyDescent="0.25">
      <c r="A4" s="55"/>
      <c r="B4" s="56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5" ht="64.5" customHeight="1" x14ac:dyDescent="0.25">
      <c r="A5" s="55"/>
      <c r="B5" s="56"/>
      <c r="C5" s="51"/>
      <c r="D5" s="51"/>
      <c r="E5" s="51"/>
      <c r="F5" s="51"/>
      <c r="G5" s="26" t="s">
        <v>5</v>
      </c>
      <c r="H5" s="26" t="s">
        <v>6</v>
      </c>
      <c r="I5" s="26" t="s">
        <v>7</v>
      </c>
      <c r="J5" s="51"/>
      <c r="K5" s="27" t="s">
        <v>19</v>
      </c>
      <c r="L5" s="27" t="s">
        <v>9</v>
      </c>
      <c r="M5" s="51"/>
      <c r="N5" s="51"/>
    </row>
    <row r="6" spans="1:15" s="20" customFormat="1" ht="89.25" x14ac:dyDescent="0.25">
      <c r="A6" s="32">
        <v>1</v>
      </c>
      <c r="B6" s="13" t="s">
        <v>83</v>
      </c>
      <c r="C6" s="24" t="s">
        <v>61</v>
      </c>
      <c r="D6" s="16" t="s">
        <v>27</v>
      </c>
      <c r="E6" s="13"/>
      <c r="F6" s="28">
        <v>125000</v>
      </c>
      <c r="G6" s="28">
        <f>F6*0.15</f>
        <v>18750</v>
      </c>
      <c r="H6" s="28">
        <f>F6-G6</f>
        <v>106250</v>
      </c>
      <c r="I6" s="28">
        <v>0</v>
      </c>
      <c r="J6" s="13" t="s">
        <v>82</v>
      </c>
      <c r="K6" s="13">
        <v>2023</v>
      </c>
      <c r="L6" s="13">
        <v>2024</v>
      </c>
      <c r="M6" s="13" t="s">
        <v>37</v>
      </c>
      <c r="N6" s="15" t="s">
        <v>75</v>
      </c>
      <c r="O6" s="25"/>
    </row>
    <row r="7" spans="1:15" s="20" customFormat="1" ht="63.75" x14ac:dyDescent="0.25">
      <c r="A7" s="32">
        <v>2</v>
      </c>
      <c r="B7" s="13" t="s">
        <v>105</v>
      </c>
      <c r="C7" s="24" t="s">
        <v>61</v>
      </c>
      <c r="D7" s="16" t="s">
        <v>27</v>
      </c>
      <c r="E7" s="13"/>
      <c r="F7" s="28">
        <v>50000</v>
      </c>
      <c r="G7" s="28">
        <v>50000</v>
      </c>
      <c r="H7" s="28">
        <v>0</v>
      </c>
      <c r="I7" s="28">
        <v>0</v>
      </c>
      <c r="J7" s="13" t="s">
        <v>107</v>
      </c>
      <c r="K7" s="13">
        <v>2021</v>
      </c>
      <c r="L7" s="13">
        <v>2023</v>
      </c>
      <c r="M7" s="13" t="s">
        <v>106</v>
      </c>
      <c r="N7" s="15"/>
      <c r="O7" s="25"/>
    </row>
    <row r="8" spans="1:15" ht="72" customHeight="1" x14ac:dyDescent="0.25">
      <c r="A8" s="39">
        <v>3</v>
      </c>
      <c r="B8" s="13" t="s">
        <v>49</v>
      </c>
      <c r="C8" s="24" t="s">
        <v>61</v>
      </c>
      <c r="D8" s="16" t="s">
        <v>27</v>
      </c>
      <c r="E8" s="11"/>
      <c r="F8" s="28">
        <v>25000</v>
      </c>
      <c r="G8" s="28">
        <v>25000</v>
      </c>
      <c r="H8" s="28">
        <v>0</v>
      </c>
      <c r="I8" s="28">
        <v>0</v>
      </c>
      <c r="J8" s="13" t="s">
        <v>62</v>
      </c>
      <c r="K8" s="13">
        <v>2022</v>
      </c>
      <c r="L8" s="13">
        <v>2023</v>
      </c>
      <c r="M8" s="13" t="s">
        <v>50</v>
      </c>
      <c r="N8" s="15"/>
    </row>
    <row r="9" spans="1:15" ht="79.5" customHeight="1" x14ac:dyDescent="0.25">
      <c r="A9" s="39">
        <v>4</v>
      </c>
      <c r="B9" s="16" t="s">
        <v>23</v>
      </c>
      <c r="C9" s="24" t="s">
        <v>61</v>
      </c>
      <c r="D9" s="16" t="s">
        <v>27</v>
      </c>
      <c r="E9" s="16"/>
      <c r="F9" s="31">
        <v>20000</v>
      </c>
      <c r="G9" s="31">
        <v>10000</v>
      </c>
      <c r="H9" s="31">
        <v>10000</v>
      </c>
      <c r="I9" s="31">
        <v>0</v>
      </c>
      <c r="J9" s="16" t="s">
        <v>64</v>
      </c>
      <c r="K9" s="16">
        <v>2023</v>
      </c>
      <c r="L9" s="16">
        <v>2024</v>
      </c>
      <c r="M9" s="16" t="s">
        <v>32</v>
      </c>
      <c r="N9" s="15" t="s">
        <v>75</v>
      </c>
    </row>
    <row r="10" spans="1:15" ht="51" x14ac:dyDescent="0.25">
      <c r="A10" s="39">
        <v>5</v>
      </c>
      <c r="B10" s="13" t="s">
        <v>57</v>
      </c>
      <c r="C10" s="24" t="s">
        <v>61</v>
      </c>
      <c r="D10" s="16" t="s">
        <v>27</v>
      </c>
      <c r="E10" s="13"/>
      <c r="F10" s="28">
        <v>28457</v>
      </c>
      <c r="G10" s="28">
        <v>28457</v>
      </c>
      <c r="H10" s="28">
        <v>0</v>
      </c>
      <c r="I10" s="28">
        <v>0</v>
      </c>
      <c r="J10" s="13" t="s">
        <v>58</v>
      </c>
      <c r="K10" s="13">
        <v>2021</v>
      </c>
      <c r="L10" s="13">
        <v>2023</v>
      </c>
      <c r="M10" s="13" t="s">
        <v>32</v>
      </c>
      <c r="N10" s="15"/>
    </row>
    <row r="11" spans="1:15" s="20" customFormat="1" ht="92.25" customHeight="1" x14ac:dyDescent="0.25">
      <c r="A11" s="39">
        <v>6</v>
      </c>
      <c r="B11" s="13" t="s">
        <v>84</v>
      </c>
      <c r="C11" s="24" t="s">
        <v>61</v>
      </c>
      <c r="D11" s="16" t="s">
        <v>27</v>
      </c>
      <c r="E11" s="13"/>
      <c r="F11" s="28">
        <v>170000</v>
      </c>
      <c r="G11" s="28">
        <v>170000</v>
      </c>
      <c r="H11" s="28">
        <v>0</v>
      </c>
      <c r="I11" s="28">
        <v>0</v>
      </c>
      <c r="J11" s="16" t="s">
        <v>85</v>
      </c>
      <c r="K11" s="13">
        <v>2021</v>
      </c>
      <c r="L11" s="13">
        <v>2024</v>
      </c>
      <c r="M11" s="13" t="s">
        <v>33</v>
      </c>
      <c r="N11" s="15"/>
      <c r="O11" s="25"/>
    </row>
    <row r="12" spans="1:15" ht="138.75" customHeight="1" x14ac:dyDescent="0.25">
      <c r="A12" s="39">
        <v>7</v>
      </c>
      <c r="B12" s="13" t="s">
        <v>18</v>
      </c>
      <c r="C12" s="24" t="s">
        <v>61</v>
      </c>
      <c r="D12" s="16" t="s">
        <v>27</v>
      </c>
      <c r="E12" s="11"/>
      <c r="F12" s="28">
        <v>315000</v>
      </c>
      <c r="G12" s="28">
        <v>47250</v>
      </c>
      <c r="H12" s="28">
        <v>267750</v>
      </c>
      <c r="I12" s="28">
        <v>0</v>
      </c>
      <c r="J12" s="34" t="s">
        <v>126</v>
      </c>
      <c r="K12" s="11">
        <v>2022</v>
      </c>
      <c r="L12" s="11">
        <v>2023</v>
      </c>
      <c r="M12" s="13" t="s">
        <v>48</v>
      </c>
      <c r="N12" s="15" t="s">
        <v>75</v>
      </c>
    </row>
    <row r="13" spans="1:15" ht="78.75" x14ac:dyDescent="0.25">
      <c r="A13" s="39">
        <v>8</v>
      </c>
      <c r="B13" s="13" t="s">
        <v>68</v>
      </c>
      <c r="C13" s="24" t="s">
        <v>61</v>
      </c>
      <c r="D13" s="16" t="s">
        <v>27</v>
      </c>
      <c r="E13" s="13"/>
      <c r="F13" s="29">
        <v>35000</v>
      </c>
      <c r="G13" s="28">
        <v>0</v>
      </c>
      <c r="H13" s="29">
        <v>35000</v>
      </c>
      <c r="I13" s="28">
        <v>0</v>
      </c>
      <c r="J13" s="13" t="s">
        <v>17</v>
      </c>
      <c r="K13" s="13">
        <v>2023</v>
      </c>
      <c r="L13" s="13">
        <v>2023</v>
      </c>
      <c r="M13" s="13" t="s">
        <v>40</v>
      </c>
      <c r="N13" s="15" t="s">
        <v>75</v>
      </c>
    </row>
    <row r="14" spans="1:15" s="20" customFormat="1" ht="79.5" customHeight="1" x14ac:dyDescent="0.25">
      <c r="A14" s="39">
        <v>9</v>
      </c>
      <c r="B14" s="13" t="s">
        <v>52</v>
      </c>
      <c r="C14" s="24" t="s">
        <v>61</v>
      </c>
      <c r="D14" s="16" t="s">
        <v>27</v>
      </c>
      <c r="E14" s="13"/>
      <c r="F14" s="28">
        <v>91064</v>
      </c>
      <c r="G14" s="30">
        <v>0</v>
      </c>
      <c r="H14" s="28">
        <v>91064</v>
      </c>
      <c r="I14" s="28">
        <v>0</v>
      </c>
      <c r="J14" s="13" t="s">
        <v>13</v>
      </c>
      <c r="K14" s="13">
        <v>2023</v>
      </c>
      <c r="L14" s="13">
        <v>2024</v>
      </c>
      <c r="M14" s="13" t="s">
        <v>40</v>
      </c>
      <c r="N14" s="15" t="s">
        <v>75</v>
      </c>
      <c r="O14" s="25"/>
    </row>
    <row r="15" spans="1:15" ht="78.75" x14ac:dyDescent="0.25">
      <c r="A15" s="39">
        <v>10</v>
      </c>
      <c r="B15" s="13" t="s">
        <v>81</v>
      </c>
      <c r="C15" s="24" t="s">
        <v>61</v>
      </c>
      <c r="D15" s="16" t="s">
        <v>27</v>
      </c>
      <c r="E15" s="13"/>
      <c r="F15" s="28">
        <v>30000</v>
      </c>
      <c r="G15" s="30">
        <v>0</v>
      </c>
      <c r="H15" s="28">
        <v>30000</v>
      </c>
      <c r="I15" s="28">
        <v>0</v>
      </c>
      <c r="J15" s="13" t="s">
        <v>86</v>
      </c>
      <c r="K15" s="13">
        <v>2022</v>
      </c>
      <c r="L15" s="13">
        <v>2024</v>
      </c>
      <c r="M15" s="13" t="s">
        <v>53</v>
      </c>
      <c r="N15" s="15" t="s">
        <v>75</v>
      </c>
    </row>
    <row r="16" spans="1:15" ht="80.25" customHeight="1" x14ac:dyDescent="0.25">
      <c r="A16" s="39">
        <v>11</v>
      </c>
      <c r="B16" s="13" t="s">
        <v>12</v>
      </c>
      <c r="C16" s="24" t="s">
        <v>61</v>
      </c>
      <c r="D16" s="16" t="s">
        <v>27</v>
      </c>
      <c r="E16" s="13"/>
      <c r="F16" s="28">
        <v>170745</v>
      </c>
      <c r="G16" s="28">
        <v>25612</v>
      </c>
      <c r="H16" s="28">
        <v>145133</v>
      </c>
      <c r="I16" s="28">
        <v>0</v>
      </c>
      <c r="J16" s="13" t="s">
        <v>54</v>
      </c>
      <c r="K16" s="13">
        <v>2021</v>
      </c>
      <c r="L16" s="13">
        <v>2023</v>
      </c>
      <c r="M16" s="13" t="s">
        <v>41</v>
      </c>
      <c r="N16" s="15" t="s">
        <v>75</v>
      </c>
    </row>
    <row r="17" spans="1:19" ht="78.75" customHeight="1" x14ac:dyDescent="0.25">
      <c r="A17" s="39">
        <v>12</v>
      </c>
      <c r="B17" s="13" t="s">
        <v>80</v>
      </c>
      <c r="C17" s="24" t="s">
        <v>61</v>
      </c>
      <c r="D17" s="16" t="s">
        <v>27</v>
      </c>
      <c r="E17" s="13"/>
      <c r="F17" s="28">
        <v>75000</v>
      </c>
      <c r="G17" s="28">
        <f>F17*0.15</f>
        <v>11250</v>
      </c>
      <c r="H17" s="28">
        <f>F17-G17</f>
        <v>63750</v>
      </c>
      <c r="I17" s="28">
        <v>0</v>
      </c>
      <c r="J17" s="13" t="s">
        <v>79</v>
      </c>
      <c r="K17" s="13">
        <v>2023</v>
      </c>
      <c r="L17" s="13">
        <v>2024</v>
      </c>
      <c r="M17" s="13" t="s">
        <v>42</v>
      </c>
      <c r="N17" s="15" t="s">
        <v>75</v>
      </c>
    </row>
    <row r="18" spans="1:19" ht="78.75" x14ac:dyDescent="0.25">
      <c r="A18" s="39">
        <v>13</v>
      </c>
      <c r="B18" s="13" t="s">
        <v>16</v>
      </c>
      <c r="C18" s="24" t="s">
        <v>61</v>
      </c>
      <c r="D18" s="16" t="s">
        <v>27</v>
      </c>
      <c r="E18" s="13"/>
      <c r="F18" s="28">
        <v>123240</v>
      </c>
      <c r="G18" s="30">
        <v>0</v>
      </c>
      <c r="H18" s="28">
        <v>123240</v>
      </c>
      <c r="I18" s="28">
        <v>0</v>
      </c>
      <c r="J18" s="13" t="s">
        <v>55</v>
      </c>
      <c r="K18" s="13">
        <v>2021</v>
      </c>
      <c r="L18" s="13">
        <v>2024</v>
      </c>
      <c r="M18" s="13" t="s">
        <v>42</v>
      </c>
      <c r="N18" s="15" t="s">
        <v>75</v>
      </c>
    </row>
    <row r="19" spans="1:19" s="20" customFormat="1" ht="51" x14ac:dyDescent="0.25">
      <c r="A19" s="39">
        <v>14</v>
      </c>
      <c r="B19" s="13" t="s">
        <v>111</v>
      </c>
      <c r="C19" s="24" t="s">
        <v>61</v>
      </c>
      <c r="D19" s="16" t="s">
        <v>27</v>
      </c>
      <c r="E19" s="13"/>
      <c r="F19" s="28">
        <v>48000</v>
      </c>
      <c r="G19" s="30">
        <v>48000</v>
      </c>
      <c r="H19" s="28">
        <v>0</v>
      </c>
      <c r="I19" s="28">
        <v>0</v>
      </c>
      <c r="J19" s="13" t="s">
        <v>112</v>
      </c>
      <c r="K19" s="13">
        <v>2022</v>
      </c>
      <c r="L19" s="13">
        <v>2023</v>
      </c>
      <c r="M19" s="13" t="s">
        <v>106</v>
      </c>
      <c r="N19" s="15"/>
      <c r="O19" s="25"/>
    </row>
    <row r="20" spans="1:19" s="20" customFormat="1" ht="68.25" customHeight="1" x14ac:dyDescent="0.25">
      <c r="A20" s="39">
        <v>15</v>
      </c>
      <c r="B20" s="13" t="s">
        <v>113</v>
      </c>
      <c r="C20" s="24" t="s">
        <v>61</v>
      </c>
      <c r="D20" s="16" t="s">
        <v>60</v>
      </c>
      <c r="E20" s="13"/>
      <c r="F20" s="28">
        <v>60000</v>
      </c>
      <c r="G20" s="30">
        <v>60000</v>
      </c>
      <c r="H20" s="28">
        <v>0</v>
      </c>
      <c r="I20" s="28">
        <v>0</v>
      </c>
      <c r="J20" s="13" t="s">
        <v>114</v>
      </c>
      <c r="K20" s="13">
        <v>2021</v>
      </c>
      <c r="L20" s="13">
        <v>2023</v>
      </c>
      <c r="M20" s="13" t="s">
        <v>115</v>
      </c>
      <c r="N20" s="15"/>
      <c r="O20" s="25"/>
    </row>
    <row r="21" spans="1:19" s="20" customFormat="1" ht="80.25" customHeight="1" x14ac:dyDescent="0.25">
      <c r="A21" s="39">
        <v>16</v>
      </c>
      <c r="B21" s="13" t="s">
        <v>87</v>
      </c>
      <c r="C21" s="24" t="s">
        <v>61</v>
      </c>
      <c r="D21" s="16" t="s">
        <v>60</v>
      </c>
      <c r="E21" s="13"/>
      <c r="F21" s="28">
        <v>25000</v>
      </c>
      <c r="G21" s="28">
        <v>25000</v>
      </c>
      <c r="H21" s="28">
        <v>0</v>
      </c>
      <c r="I21" s="28">
        <v>0</v>
      </c>
      <c r="J21" s="13" t="s">
        <v>88</v>
      </c>
      <c r="K21" s="13">
        <v>2022</v>
      </c>
      <c r="L21" s="13">
        <v>2023</v>
      </c>
      <c r="M21" s="13" t="s">
        <v>38</v>
      </c>
      <c r="N21" s="15" t="s">
        <v>75</v>
      </c>
      <c r="O21" s="25"/>
    </row>
    <row r="22" spans="1:19" s="20" customFormat="1" ht="79.5" customHeight="1" x14ac:dyDescent="0.25">
      <c r="A22" s="39">
        <v>17</v>
      </c>
      <c r="B22" s="34" t="s">
        <v>71</v>
      </c>
      <c r="C22" s="24" t="s">
        <v>61</v>
      </c>
      <c r="D22" s="43" t="s">
        <v>60</v>
      </c>
      <c r="E22" s="34"/>
      <c r="F22" s="38">
        <v>1000000</v>
      </c>
      <c r="G22" s="38">
        <f>F22*0.15</f>
        <v>150000</v>
      </c>
      <c r="H22" s="38">
        <f>F22-G22</f>
        <v>850000</v>
      </c>
      <c r="I22" s="38">
        <v>0</v>
      </c>
      <c r="J22" s="34" t="s">
        <v>72</v>
      </c>
      <c r="K22" s="34">
        <v>2022</v>
      </c>
      <c r="L22" s="34">
        <v>2023</v>
      </c>
      <c r="M22" s="34" t="s">
        <v>31</v>
      </c>
      <c r="N22" s="42" t="s">
        <v>75</v>
      </c>
      <c r="O22" s="25"/>
    </row>
    <row r="23" spans="1:19" s="20" customFormat="1" ht="79.5" customHeight="1" x14ac:dyDescent="0.25">
      <c r="A23" s="39">
        <v>18</v>
      </c>
      <c r="B23" s="34" t="s">
        <v>127</v>
      </c>
      <c r="C23" s="24" t="s">
        <v>61</v>
      </c>
      <c r="D23" s="43" t="s">
        <v>60</v>
      </c>
      <c r="E23" s="34"/>
      <c r="F23" s="38">
        <v>120000</v>
      </c>
      <c r="G23" s="38">
        <v>0</v>
      </c>
      <c r="H23" s="38">
        <v>120000</v>
      </c>
      <c r="I23" s="38">
        <v>0</v>
      </c>
      <c r="J23" s="34" t="s">
        <v>46</v>
      </c>
      <c r="K23" s="34">
        <v>2023</v>
      </c>
      <c r="L23" s="34">
        <v>2024</v>
      </c>
      <c r="M23" s="34" t="s">
        <v>31</v>
      </c>
      <c r="N23" s="42" t="s">
        <v>75</v>
      </c>
      <c r="O23" s="25"/>
    </row>
    <row r="24" spans="1:19" ht="90" customHeight="1" x14ac:dyDescent="0.25">
      <c r="A24" s="39">
        <v>19</v>
      </c>
      <c r="B24" s="13" t="s">
        <v>20</v>
      </c>
      <c r="C24" s="24" t="s">
        <v>61</v>
      </c>
      <c r="D24" s="16" t="s">
        <v>26</v>
      </c>
      <c r="E24" s="11"/>
      <c r="F24" s="28">
        <v>15000</v>
      </c>
      <c r="G24" s="28">
        <v>15000</v>
      </c>
      <c r="H24" s="28">
        <v>0</v>
      </c>
      <c r="I24" s="28">
        <v>0</v>
      </c>
      <c r="J24" s="13" t="s">
        <v>21</v>
      </c>
      <c r="K24" s="11">
        <v>2023</v>
      </c>
      <c r="L24" s="11">
        <v>2023</v>
      </c>
      <c r="M24" s="13" t="s">
        <v>36</v>
      </c>
      <c r="N24" s="19"/>
    </row>
    <row r="25" spans="1:19" ht="146.25" customHeight="1" x14ac:dyDescent="0.25">
      <c r="A25" s="39">
        <v>20</v>
      </c>
      <c r="B25" s="13" t="s">
        <v>11</v>
      </c>
      <c r="C25" s="24" t="s">
        <v>61</v>
      </c>
      <c r="D25" s="16" t="s">
        <v>26</v>
      </c>
      <c r="E25" s="13"/>
      <c r="F25" s="28">
        <v>500000</v>
      </c>
      <c r="G25" s="28">
        <v>75000</v>
      </c>
      <c r="H25" s="28">
        <v>425000</v>
      </c>
      <c r="I25" s="28">
        <v>0</v>
      </c>
      <c r="J25" s="13" t="s">
        <v>63</v>
      </c>
      <c r="K25" s="13">
        <v>2022</v>
      </c>
      <c r="L25" s="13">
        <v>2023</v>
      </c>
      <c r="M25" s="13" t="s">
        <v>31</v>
      </c>
      <c r="N25" s="15"/>
      <c r="O25" s="49"/>
      <c r="P25" s="50"/>
      <c r="Q25" s="50"/>
      <c r="R25" s="50"/>
      <c r="S25" s="50"/>
    </row>
    <row r="26" spans="1:19" s="20" customFormat="1" ht="46.5" customHeight="1" x14ac:dyDescent="0.25">
      <c r="A26" s="39">
        <v>21</v>
      </c>
      <c r="B26" s="34" t="s">
        <v>119</v>
      </c>
      <c r="C26" s="24" t="s">
        <v>61</v>
      </c>
      <c r="D26" s="43" t="s">
        <v>26</v>
      </c>
      <c r="E26" s="34"/>
      <c r="F26" s="38">
        <v>20000</v>
      </c>
      <c r="G26" s="38">
        <v>20000</v>
      </c>
      <c r="H26" s="38">
        <v>0</v>
      </c>
      <c r="I26" s="38">
        <v>0</v>
      </c>
      <c r="J26" s="34"/>
      <c r="K26" s="34">
        <v>2022</v>
      </c>
      <c r="L26" s="34">
        <v>2023</v>
      </c>
      <c r="M26" s="34" t="s">
        <v>31</v>
      </c>
      <c r="N26" s="42"/>
      <c r="O26" s="44"/>
    </row>
    <row r="27" spans="1:19" s="20" customFormat="1" ht="70.5" customHeight="1" x14ac:dyDescent="0.25">
      <c r="A27" s="39">
        <v>22</v>
      </c>
      <c r="B27" s="13" t="s">
        <v>108</v>
      </c>
      <c r="C27" s="24" t="s">
        <v>61</v>
      </c>
      <c r="D27" s="16" t="s">
        <v>94</v>
      </c>
      <c r="E27" s="13"/>
      <c r="F27" s="28">
        <v>361741</v>
      </c>
      <c r="G27" s="28">
        <f>F27*0.15</f>
        <v>54261.15</v>
      </c>
      <c r="H27" s="28">
        <f>F27-G27</f>
        <v>307479.84999999998</v>
      </c>
      <c r="I27" s="28">
        <v>0</v>
      </c>
      <c r="J27" s="13" t="s">
        <v>109</v>
      </c>
      <c r="K27" s="13">
        <v>2021</v>
      </c>
      <c r="L27" s="13">
        <v>2023</v>
      </c>
      <c r="M27" s="13" t="s">
        <v>93</v>
      </c>
      <c r="N27" s="15" t="s">
        <v>75</v>
      </c>
      <c r="O27" s="25"/>
    </row>
    <row r="28" spans="1:19" s="20" customFormat="1" ht="82.5" customHeight="1" x14ac:dyDescent="0.25">
      <c r="A28" s="39">
        <v>23</v>
      </c>
      <c r="B28" s="13" t="s">
        <v>101</v>
      </c>
      <c r="C28" s="24" t="s">
        <v>61</v>
      </c>
      <c r="D28" s="16" t="s">
        <v>94</v>
      </c>
      <c r="E28" s="13"/>
      <c r="F28" s="28">
        <v>30000</v>
      </c>
      <c r="G28" s="28">
        <f>F28*0.2</f>
        <v>6000</v>
      </c>
      <c r="H28" s="28">
        <f>F28-G28</f>
        <v>24000</v>
      </c>
      <c r="I28" s="28">
        <v>0</v>
      </c>
      <c r="J28" s="13" t="s">
        <v>102</v>
      </c>
      <c r="K28" s="13">
        <v>2021</v>
      </c>
      <c r="L28" s="13">
        <v>2023</v>
      </c>
      <c r="M28" s="13" t="s">
        <v>93</v>
      </c>
      <c r="N28" s="15" t="s">
        <v>75</v>
      </c>
      <c r="O28" s="25"/>
    </row>
    <row r="29" spans="1:19" s="20" customFormat="1" ht="83.25" customHeight="1" x14ac:dyDescent="0.25">
      <c r="A29" s="39">
        <v>24</v>
      </c>
      <c r="B29" s="13" t="s">
        <v>116</v>
      </c>
      <c r="C29" s="24" t="s">
        <v>61</v>
      </c>
      <c r="D29" s="16" t="s">
        <v>28</v>
      </c>
      <c r="E29" s="13"/>
      <c r="F29" s="28">
        <v>8000000</v>
      </c>
      <c r="G29" s="28">
        <f>F29*0.15</f>
        <v>1200000</v>
      </c>
      <c r="H29" s="28">
        <f>F29-G29</f>
        <v>6800000</v>
      </c>
      <c r="I29" s="28">
        <v>0</v>
      </c>
      <c r="J29" s="13" t="s">
        <v>117</v>
      </c>
      <c r="K29" s="13">
        <v>2021</v>
      </c>
      <c r="L29" s="13">
        <v>2024</v>
      </c>
      <c r="M29" s="13" t="s">
        <v>31</v>
      </c>
      <c r="N29" s="15" t="s">
        <v>75</v>
      </c>
      <c r="O29" s="25"/>
    </row>
    <row r="30" spans="1:19" ht="81.95" customHeight="1" x14ac:dyDescent="0.25">
      <c r="A30" s="39">
        <v>25</v>
      </c>
      <c r="B30" s="34" t="s">
        <v>132</v>
      </c>
      <c r="C30" s="24" t="s">
        <v>61</v>
      </c>
      <c r="D30" s="16" t="s">
        <v>28</v>
      </c>
      <c r="E30" s="13"/>
      <c r="F30" s="28">
        <v>1452000</v>
      </c>
      <c r="G30" s="38">
        <v>1452000</v>
      </c>
      <c r="H30" s="28">
        <v>0</v>
      </c>
      <c r="I30" s="28">
        <f>F30-G30</f>
        <v>0</v>
      </c>
      <c r="J30" s="13" t="s">
        <v>129</v>
      </c>
      <c r="K30" s="13">
        <v>2021</v>
      </c>
      <c r="L30" s="13">
        <v>2022</v>
      </c>
      <c r="M30" s="13" t="s">
        <v>73</v>
      </c>
      <c r="N30" s="13"/>
    </row>
    <row r="31" spans="1:19" ht="76.5" x14ac:dyDescent="0.25">
      <c r="A31" s="39">
        <v>26</v>
      </c>
      <c r="B31" s="13" t="s">
        <v>22</v>
      </c>
      <c r="C31" s="24" t="s">
        <v>61</v>
      </c>
      <c r="D31" s="16" t="s">
        <v>28</v>
      </c>
      <c r="E31" s="13"/>
      <c r="F31" s="28">
        <v>20000</v>
      </c>
      <c r="G31" s="28">
        <v>20000</v>
      </c>
      <c r="H31" s="28">
        <v>0</v>
      </c>
      <c r="I31" s="28">
        <v>0</v>
      </c>
      <c r="J31" s="13" t="s">
        <v>78</v>
      </c>
      <c r="K31" s="13">
        <v>2021</v>
      </c>
      <c r="L31" s="13">
        <v>2022</v>
      </c>
      <c r="M31" s="13" t="s">
        <v>47</v>
      </c>
      <c r="N31" s="13"/>
    </row>
    <row r="32" spans="1:19" ht="78.75" x14ac:dyDescent="0.25">
      <c r="A32" s="39">
        <v>27</v>
      </c>
      <c r="B32" s="13" t="s">
        <v>118</v>
      </c>
      <c r="C32" s="24" t="s">
        <v>61</v>
      </c>
      <c r="D32" s="16" t="s">
        <v>28</v>
      </c>
      <c r="E32" s="13"/>
      <c r="F32" s="28">
        <v>54000</v>
      </c>
      <c r="G32" s="28">
        <v>54000</v>
      </c>
      <c r="H32" s="28">
        <v>0</v>
      </c>
      <c r="I32" s="28">
        <v>0</v>
      </c>
      <c r="J32" s="13" t="s">
        <v>77</v>
      </c>
      <c r="K32" s="13">
        <v>2022</v>
      </c>
      <c r="L32" s="13">
        <v>2024</v>
      </c>
      <c r="M32" s="13" t="s">
        <v>39</v>
      </c>
      <c r="N32" s="15" t="s">
        <v>75</v>
      </c>
      <c r="O32" s="8"/>
    </row>
    <row r="33" spans="1:15" s="14" customFormat="1" ht="79.5" customHeight="1" x14ac:dyDescent="0.2">
      <c r="A33" s="39">
        <v>28</v>
      </c>
      <c r="B33" s="13" t="s">
        <v>24</v>
      </c>
      <c r="C33" s="24" t="s">
        <v>61</v>
      </c>
      <c r="D33" s="16" t="s">
        <v>28</v>
      </c>
      <c r="E33" s="13"/>
      <c r="F33" s="28">
        <v>42686</v>
      </c>
      <c r="G33" s="28">
        <v>6403</v>
      </c>
      <c r="H33" s="28">
        <v>36283</v>
      </c>
      <c r="I33" s="28">
        <v>0</v>
      </c>
      <c r="J33" s="13" t="s">
        <v>15</v>
      </c>
      <c r="K33" s="13">
        <v>2023</v>
      </c>
      <c r="L33" s="13">
        <v>2024</v>
      </c>
      <c r="M33" s="13" t="s">
        <v>34</v>
      </c>
      <c r="N33" s="15" t="s">
        <v>75</v>
      </c>
    </row>
    <row r="34" spans="1:15" s="20" customFormat="1" ht="78.75" x14ac:dyDescent="0.25">
      <c r="A34" s="39">
        <v>29</v>
      </c>
      <c r="B34" s="13" t="s">
        <v>89</v>
      </c>
      <c r="C34" s="24" t="s">
        <v>61</v>
      </c>
      <c r="D34" s="16" t="s">
        <v>28</v>
      </c>
      <c r="E34" s="13"/>
      <c r="F34" s="28">
        <v>50000</v>
      </c>
      <c r="G34" s="30">
        <v>0</v>
      </c>
      <c r="H34" s="28">
        <v>50000</v>
      </c>
      <c r="I34" s="28">
        <v>0</v>
      </c>
      <c r="J34" s="13" t="s">
        <v>51</v>
      </c>
      <c r="K34" s="13">
        <v>2022</v>
      </c>
      <c r="L34" s="13">
        <v>2024</v>
      </c>
      <c r="M34" s="13" t="s">
        <v>33</v>
      </c>
      <c r="N34" s="15" t="s">
        <v>75</v>
      </c>
      <c r="O34" s="25"/>
    </row>
    <row r="35" spans="1:15" ht="68.25" customHeight="1" x14ac:dyDescent="0.25">
      <c r="A35" s="39">
        <v>30</v>
      </c>
      <c r="B35" s="34" t="s">
        <v>130</v>
      </c>
      <c r="C35" s="24" t="s">
        <v>61</v>
      </c>
      <c r="D35" s="16" t="s">
        <v>28</v>
      </c>
      <c r="E35" s="13"/>
      <c r="F35" s="28">
        <v>110000</v>
      </c>
      <c r="G35" s="38">
        <v>110000</v>
      </c>
      <c r="H35" s="28">
        <v>0</v>
      </c>
      <c r="I35" s="28">
        <v>0</v>
      </c>
      <c r="J35" s="34" t="s">
        <v>131</v>
      </c>
      <c r="K35" s="16">
        <v>2021</v>
      </c>
      <c r="L35" s="16">
        <v>2021</v>
      </c>
      <c r="M35" s="16" t="s">
        <v>56</v>
      </c>
      <c r="N35" s="15"/>
    </row>
    <row r="36" spans="1:15" s="14" customFormat="1" ht="79.5" customHeight="1" x14ac:dyDescent="0.2">
      <c r="A36" s="39">
        <v>31</v>
      </c>
      <c r="B36" s="13" t="s">
        <v>76</v>
      </c>
      <c r="C36" s="24" t="s">
        <v>61</v>
      </c>
      <c r="D36" s="16" t="s">
        <v>28</v>
      </c>
      <c r="E36" s="13"/>
      <c r="F36" s="28">
        <v>170000</v>
      </c>
      <c r="G36" s="28">
        <f>F36*0.15</f>
        <v>25500</v>
      </c>
      <c r="H36" s="28">
        <f>F36-G36</f>
        <v>144500</v>
      </c>
      <c r="I36" s="28">
        <v>0</v>
      </c>
      <c r="J36" s="13" t="s">
        <v>14</v>
      </c>
      <c r="K36" s="13">
        <v>2022</v>
      </c>
      <c r="L36" s="13">
        <v>2023</v>
      </c>
      <c r="M36" s="13" t="s">
        <v>35</v>
      </c>
      <c r="N36" s="15" t="s">
        <v>75</v>
      </c>
    </row>
    <row r="37" spans="1:15" s="23" customFormat="1" ht="79.5" customHeight="1" x14ac:dyDescent="0.2">
      <c r="A37" s="39">
        <v>32</v>
      </c>
      <c r="B37" s="13" t="s">
        <v>103</v>
      </c>
      <c r="C37" s="24" t="s">
        <v>61</v>
      </c>
      <c r="D37" s="16" t="s">
        <v>28</v>
      </c>
      <c r="E37" s="13"/>
      <c r="F37" s="28">
        <v>500000</v>
      </c>
      <c r="G37" s="28">
        <f>F37*0.15</f>
        <v>75000</v>
      </c>
      <c r="H37" s="28">
        <f>F37-G37</f>
        <v>425000</v>
      </c>
      <c r="I37" s="28">
        <v>0</v>
      </c>
      <c r="J37" s="13" t="s">
        <v>104</v>
      </c>
      <c r="K37" s="13">
        <v>2021</v>
      </c>
      <c r="L37" s="13">
        <v>2023</v>
      </c>
      <c r="M37" s="13" t="s">
        <v>69</v>
      </c>
      <c r="N37" s="15" t="s">
        <v>75</v>
      </c>
    </row>
    <row r="38" spans="1:15" ht="51" x14ac:dyDescent="0.25">
      <c r="A38" s="39">
        <v>33</v>
      </c>
      <c r="B38" s="16" t="s">
        <v>65</v>
      </c>
      <c r="C38" s="24" t="s">
        <v>61</v>
      </c>
      <c r="D38" s="16" t="s">
        <v>28</v>
      </c>
      <c r="E38" s="16"/>
      <c r="F38" s="31">
        <v>10000</v>
      </c>
      <c r="G38" s="31">
        <v>10000</v>
      </c>
      <c r="H38" s="31">
        <v>0</v>
      </c>
      <c r="I38" s="30">
        <v>0</v>
      </c>
      <c r="J38" s="16" t="s">
        <v>66</v>
      </c>
      <c r="K38" s="16">
        <v>2021</v>
      </c>
      <c r="L38" s="16">
        <v>2022</v>
      </c>
      <c r="M38" s="16" t="s">
        <v>67</v>
      </c>
      <c r="N38" s="18"/>
      <c r="O38" s="17"/>
    </row>
    <row r="39" spans="1:15" s="20" customFormat="1" ht="51" x14ac:dyDescent="0.25">
      <c r="A39" s="39">
        <v>34</v>
      </c>
      <c r="B39" s="16" t="s">
        <v>98</v>
      </c>
      <c r="C39" s="24" t="s">
        <v>61</v>
      </c>
      <c r="D39" s="16" t="s">
        <v>28</v>
      </c>
      <c r="E39" s="16"/>
      <c r="F39" s="31">
        <v>7260</v>
      </c>
      <c r="G39" s="31">
        <v>7260</v>
      </c>
      <c r="H39" s="31">
        <v>0</v>
      </c>
      <c r="I39" s="30">
        <v>0</v>
      </c>
      <c r="J39" s="16" t="s">
        <v>99</v>
      </c>
      <c r="K39" s="16">
        <v>2021</v>
      </c>
      <c r="L39" s="16">
        <v>2022</v>
      </c>
      <c r="M39" s="16" t="s">
        <v>100</v>
      </c>
      <c r="N39" s="18"/>
    </row>
    <row r="40" spans="1:15" s="20" customFormat="1" ht="38.25" x14ac:dyDescent="0.25">
      <c r="A40" s="39">
        <v>35</v>
      </c>
      <c r="B40" s="16" t="s">
        <v>90</v>
      </c>
      <c r="C40" s="24" t="s">
        <v>61</v>
      </c>
      <c r="D40" s="16" t="s">
        <v>28</v>
      </c>
      <c r="E40" s="16"/>
      <c r="F40" s="31">
        <v>12000</v>
      </c>
      <c r="G40" s="31">
        <v>12000</v>
      </c>
      <c r="H40" s="31">
        <v>0</v>
      </c>
      <c r="I40" s="30">
        <v>0</v>
      </c>
      <c r="J40" s="16" t="s">
        <v>91</v>
      </c>
      <c r="K40" s="16">
        <v>2021</v>
      </c>
      <c r="L40" s="16">
        <v>2022</v>
      </c>
      <c r="M40" s="16" t="s">
        <v>92</v>
      </c>
      <c r="N40" s="18"/>
    </row>
    <row r="41" spans="1:15" ht="63.75" x14ac:dyDescent="0.25">
      <c r="A41" s="39">
        <v>36</v>
      </c>
      <c r="B41" s="13" t="s">
        <v>74</v>
      </c>
      <c r="C41" s="24" t="s">
        <v>61</v>
      </c>
      <c r="D41" s="16" t="s">
        <v>25</v>
      </c>
      <c r="E41" s="13"/>
      <c r="F41" s="29">
        <v>5000000</v>
      </c>
      <c r="G41" s="29">
        <f>F41*0.5</f>
        <v>2500000</v>
      </c>
      <c r="H41" s="28">
        <f>F41-G41</f>
        <v>2500000</v>
      </c>
      <c r="I41" s="28">
        <v>0</v>
      </c>
      <c r="J41" s="13" t="s">
        <v>44</v>
      </c>
      <c r="K41" s="11">
        <v>2021</v>
      </c>
      <c r="L41" s="13">
        <v>2023</v>
      </c>
      <c r="M41" s="13" t="s">
        <v>45</v>
      </c>
      <c r="N41" s="15"/>
      <c r="O41" s="7"/>
    </row>
    <row r="42" spans="1:15" s="20" customFormat="1" ht="57" customHeight="1" x14ac:dyDescent="0.25">
      <c r="A42" s="39">
        <v>37</v>
      </c>
      <c r="B42" s="13" t="s">
        <v>97</v>
      </c>
      <c r="C42" s="24" t="s">
        <v>61</v>
      </c>
      <c r="D42" s="16" t="s">
        <v>96</v>
      </c>
      <c r="E42" s="13"/>
      <c r="F42" s="29">
        <v>40000</v>
      </c>
      <c r="G42" s="29">
        <v>40000</v>
      </c>
      <c r="H42" s="28">
        <v>0</v>
      </c>
      <c r="I42" s="28">
        <v>0</v>
      </c>
      <c r="J42" s="13" t="s">
        <v>110</v>
      </c>
      <c r="K42" s="11">
        <v>2021</v>
      </c>
      <c r="L42" s="13">
        <v>2023</v>
      </c>
      <c r="M42" s="13" t="s">
        <v>95</v>
      </c>
      <c r="N42" s="15"/>
      <c r="O42" s="33"/>
    </row>
    <row r="43" spans="1:15" ht="96" customHeight="1" x14ac:dyDescent="0.25">
      <c r="A43" s="39">
        <v>38</v>
      </c>
      <c r="B43" s="13" t="s">
        <v>121</v>
      </c>
      <c r="C43" s="24" t="s">
        <v>61</v>
      </c>
      <c r="D43" s="16" t="s">
        <v>29</v>
      </c>
      <c r="E43" s="13"/>
      <c r="F43" s="28">
        <v>80000</v>
      </c>
      <c r="G43" s="28">
        <v>15000</v>
      </c>
      <c r="H43" s="28">
        <v>65000</v>
      </c>
      <c r="I43" s="28">
        <v>0</v>
      </c>
      <c r="J43" s="13" t="s">
        <v>122</v>
      </c>
      <c r="K43" s="13">
        <v>2021</v>
      </c>
      <c r="L43" s="13">
        <v>2022</v>
      </c>
      <c r="M43" s="13"/>
      <c r="N43" s="15" t="s">
        <v>75</v>
      </c>
    </row>
    <row r="44" spans="1:15" s="20" customFormat="1" ht="90" customHeight="1" x14ac:dyDescent="0.25">
      <c r="A44" s="39">
        <v>39</v>
      </c>
      <c r="B44" s="34" t="s">
        <v>120</v>
      </c>
      <c r="C44" s="24" t="s">
        <v>61</v>
      </c>
      <c r="D44" s="43" t="s">
        <v>29</v>
      </c>
      <c r="E44" s="34"/>
      <c r="F44" s="38">
        <v>80000</v>
      </c>
      <c r="G44" s="38">
        <v>16099</v>
      </c>
      <c r="H44" s="38">
        <v>0</v>
      </c>
      <c r="I44" s="38">
        <v>63901</v>
      </c>
      <c r="J44" s="34"/>
      <c r="K44" s="34">
        <v>2021</v>
      </c>
      <c r="L44" s="34">
        <v>2021</v>
      </c>
      <c r="M44" s="34" t="s">
        <v>31</v>
      </c>
      <c r="N44" s="42" t="s">
        <v>75</v>
      </c>
      <c r="O44" s="44"/>
    </row>
    <row r="45" spans="1:15" s="20" customFormat="1" ht="129" customHeight="1" x14ac:dyDescent="0.25">
      <c r="A45" s="39">
        <v>40</v>
      </c>
      <c r="B45" s="34" t="s">
        <v>123</v>
      </c>
      <c r="C45" s="24" t="s">
        <v>61</v>
      </c>
      <c r="D45" s="37" t="s">
        <v>29</v>
      </c>
      <c r="E45" s="34"/>
      <c r="F45" s="38">
        <v>191000</v>
      </c>
      <c r="G45" s="38">
        <v>19100</v>
      </c>
      <c r="H45" s="38">
        <v>171900</v>
      </c>
      <c r="I45" s="38">
        <v>0</v>
      </c>
      <c r="J45" s="40" t="s">
        <v>125</v>
      </c>
      <c r="K45" s="34">
        <v>2019</v>
      </c>
      <c r="L45" s="34">
        <v>2021</v>
      </c>
      <c r="M45" s="34" t="s">
        <v>31</v>
      </c>
      <c r="N45" s="42" t="s">
        <v>124</v>
      </c>
      <c r="O45" s="41"/>
    </row>
    <row r="46" spans="1:15" ht="15.75" x14ac:dyDescent="0.25">
      <c r="A46" s="12"/>
      <c r="B46" s="3"/>
      <c r="C46" s="3"/>
      <c r="D46" s="21"/>
      <c r="E46" s="3"/>
      <c r="F46" s="45">
        <f>SUM(F6:F45)</f>
        <v>19257193</v>
      </c>
      <c r="G46" s="45">
        <f>SUM(G6:G45)</f>
        <v>6401942.1500000004</v>
      </c>
      <c r="H46" s="45">
        <f>SUM(H6:H45)</f>
        <v>12791349.85</v>
      </c>
      <c r="I46" s="45">
        <f>SUM(I6:I45)</f>
        <v>63901</v>
      </c>
      <c r="J46" s="3"/>
      <c r="K46" s="22"/>
      <c r="L46" s="3"/>
      <c r="M46" s="3"/>
      <c r="N46" s="3"/>
    </row>
    <row r="47" spans="1:15" ht="15.75" x14ac:dyDescent="0.25">
      <c r="D47" s="4"/>
      <c r="F47" s="5"/>
      <c r="G47" s="6"/>
      <c r="H47" s="6"/>
      <c r="I47" s="6"/>
    </row>
    <row r="48" spans="1:15" ht="38.25" customHeight="1" x14ac:dyDescent="0.25">
      <c r="B48" s="46" t="s">
        <v>134</v>
      </c>
      <c r="C48" s="46"/>
      <c r="D48" s="46"/>
      <c r="E48" s="46"/>
      <c r="F48" s="46"/>
      <c r="K48" s="47" t="s">
        <v>135</v>
      </c>
      <c r="L48" s="47"/>
      <c r="M48" s="47"/>
    </row>
    <row r="49" spans="2:3" x14ac:dyDescent="0.2">
      <c r="B49" s="9"/>
      <c r="C49" s="10"/>
    </row>
    <row r="50" spans="2:3" x14ac:dyDescent="0.2">
      <c r="B50" s="9"/>
    </row>
  </sheetData>
  <autoFilter ref="A3:N46" xr:uid="{00000000-0009-0000-0000-000004000000}">
    <filterColumn colId="6" showButton="0"/>
    <filterColumn colId="7" showButton="0"/>
    <filterColumn colId="10" showButton="0"/>
  </autoFilter>
  <mergeCells count="16">
    <mergeCell ref="B48:F48"/>
    <mergeCell ref="K48:M48"/>
    <mergeCell ref="A1:N1"/>
    <mergeCell ref="O25:S25"/>
    <mergeCell ref="F3:F5"/>
    <mergeCell ref="D3:D5"/>
    <mergeCell ref="A2:N2"/>
    <mergeCell ref="G3:I4"/>
    <mergeCell ref="J3:J5"/>
    <mergeCell ref="K3:L4"/>
    <mergeCell ref="N3:N5"/>
    <mergeCell ref="M3:M5"/>
    <mergeCell ref="A3:A5"/>
    <mergeCell ref="B3:B5"/>
    <mergeCell ref="C3:C5"/>
    <mergeCell ref="E3:E5"/>
  </mergeCells>
  <pageMargins left="0.78740157480314965" right="0.39370078740157483" top="0.59055118110236227" bottom="0.59055118110236227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IP3Kulturvide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Kurša</dc:creator>
  <cp:lastModifiedBy>Vita Baškere</cp:lastModifiedBy>
  <cp:lastPrinted>2021-08-27T12:10:39Z</cp:lastPrinted>
  <dcterms:created xsi:type="dcterms:W3CDTF">2016-01-12T13:42:29Z</dcterms:created>
  <dcterms:modified xsi:type="dcterms:W3CDTF">2021-09-02T11:37:24Z</dcterms:modified>
</cp:coreProperties>
</file>